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Provider Network\Applications\"/>
    </mc:Choice>
  </mc:AlternateContent>
  <bookViews>
    <workbookView xWindow="45" yWindow="-90" windowWidth="15195" windowHeight="8145" activeTab="4"/>
  </bookViews>
  <sheets>
    <sheet name="Res Comp" sheetId="1" r:id="rId1"/>
    <sheet name="Salary Allocation" sheetId="2" r:id="rId2"/>
    <sheet name="Weekly Staff Schedule" sheetId="3" r:id="rId3"/>
    <sheet name="Member  Staff Schedule" sheetId="4" r:id="rId4"/>
    <sheet name="Instructions" sheetId="10" r:id="rId5"/>
  </sheets>
  <definedNames>
    <definedName name="_xlnm.Print_Area" localSheetId="0">'Res Comp'!$A$1:$H$55</definedName>
    <definedName name="_xlnm.Print_Area" localSheetId="2">'Weekly Staff Schedule'!$A$1:$I$18</definedName>
  </definedNames>
  <calcPr calcId="162913"/>
</workbook>
</file>

<file path=xl/calcChain.xml><?xml version="1.0" encoding="utf-8"?>
<calcChain xmlns="http://schemas.openxmlformats.org/spreadsheetml/2006/main">
  <c r="I16" i="3" l="1"/>
  <c r="F49" i="1" l="1"/>
  <c r="E49" i="1"/>
  <c r="E51" i="1" s="1"/>
  <c r="E53" i="1" s="1"/>
  <c r="D49" i="1"/>
  <c r="F51" i="1" l="1"/>
  <c r="F53" i="1" s="1"/>
  <c r="F55" i="1" s="1"/>
  <c r="E55" i="1"/>
  <c r="E54" i="1"/>
  <c r="F54" i="1" l="1"/>
  <c r="I6" i="3"/>
  <c r="I7" i="3"/>
  <c r="I8" i="3"/>
  <c r="I9" i="3"/>
  <c r="I10" i="3"/>
  <c r="I11" i="3"/>
  <c r="I12" i="3"/>
  <c r="I13" i="3"/>
  <c r="I14" i="3"/>
  <c r="I15" i="3"/>
  <c r="I17" i="3"/>
  <c r="I5" i="3"/>
  <c r="H18" i="3"/>
  <c r="G18" i="3"/>
  <c r="F18" i="3"/>
  <c r="E18" i="3"/>
  <c r="D18" i="3"/>
  <c r="C18" i="3"/>
  <c r="B18" i="3"/>
  <c r="I18" i="3" l="1"/>
  <c r="B29" i="2"/>
  <c r="B18" i="2"/>
  <c r="B13" i="2"/>
  <c r="C29" i="2" l="1"/>
  <c r="C18" i="2"/>
  <c r="C13" i="2"/>
  <c r="C30" i="2" l="1"/>
  <c r="F2" i="3" l="1"/>
  <c r="D3" i="2"/>
  <c r="D29" i="2"/>
  <c r="D18" i="2"/>
  <c r="D13" i="2"/>
</calcChain>
</file>

<file path=xl/sharedStrings.xml><?xml version="1.0" encoding="utf-8"?>
<sst xmlns="http://schemas.openxmlformats.org/spreadsheetml/2006/main" count="154" uniqueCount="126">
  <si>
    <t>Salaries</t>
  </si>
  <si>
    <t xml:space="preserve">Administrative </t>
  </si>
  <si>
    <t>Maintenance</t>
  </si>
  <si>
    <t>Staff</t>
  </si>
  <si>
    <t>Recruitment</t>
  </si>
  <si>
    <t>Supplies</t>
  </si>
  <si>
    <t>Household</t>
  </si>
  <si>
    <t>Food</t>
  </si>
  <si>
    <t>Advertising</t>
  </si>
  <si>
    <t xml:space="preserve">Telephone Facility </t>
  </si>
  <si>
    <t>Telephone Residents</t>
  </si>
  <si>
    <t>Printing</t>
  </si>
  <si>
    <t>Insurance</t>
  </si>
  <si>
    <t>Property</t>
  </si>
  <si>
    <t>Utilities</t>
  </si>
  <si>
    <t>Building</t>
  </si>
  <si>
    <t xml:space="preserve">Equip for Residents </t>
  </si>
  <si>
    <t>Vehicle</t>
  </si>
  <si>
    <t>Rentals</t>
  </si>
  <si>
    <t>Equipment</t>
  </si>
  <si>
    <t>Depreciation</t>
  </si>
  <si>
    <t>Interest</t>
  </si>
  <si>
    <t>Mortgage</t>
  </si>
  <si>
    <t>Purchases</t>
  </si>
  <si>
    <t>Licenses</t>
  </si>
  <si>
    <t>Taxes</t>
  </si>
  <si>
    <t>Real Estate</t>
  </si>
  <si>
    <t>Other taxes</t>
  </si>
  <si>
    <t>Allowable Profit</t>
  </si>
  <si>
    <t>Total Allowable Costs</t>
  </si>
  <si>
    <t># Licensed Beds</t>
  </si>
  <si>
    <t>Annual Cost per Bed</t>
  </si>
  <si>
    <t>Please type your information into the non-shaded cells below</t>
  </si>
  <si>
    <t xml:space="preserve">Facility Name: </t>
  </si>
  <si>
    <t>Daily Rate</t>
  </si>
  <si>
    <t>Room &amp; Board</t>
  </si>
  <si>
    <t>Program Cost</t>
  </si>
  <si>
    <t>Fringe Benefits</t>
  </si>
  <si>
    <t>Staff Development</t>
  </si>
  <si>
    <t>Professional Fees</t>
  </si>
  <si>
    <t>Net Allowable Operating Costs</t>
  </si>
  <si>
    <t>Monthly Facility Rate</t>
  </si>
  <si>
    <t>Repairs &amp; Maint.</t>
  </si>
  <si>
    <t>Lakeland Care District</t>
  </si>
  <si>
    <t>SALARY ALLOCATION WORKSHEET</t>
  </si>
  <si>
    <t>STAFF POSITIONS</t>
  </si>
  <si>
    <t>Facility name:</t>
  </si>
  <si>
    <t>hrs/wk</t>
  </si>
  <si>
    <t>yearly salary</t>
  </si>
  <si>
    <t>Salary  Allocation</t>
  </si>
  <si>
    <t>List Title</t>
  </si>
  <si>
    <t>Administrative Positions</t>
  </si>
  <si>
    <t xml:space="preserve"> Ex. Director</t>
  </si>
  <si>
    <t xml:space="preserve">Administrative Total </t>
  </si>
  <si>
    <t xml:space="preserve">Maintenance Position </t>
  </si>
  <si>
    <t>Maintenance Total</t>
  </si>
  <si>
    <t>Direct Care Workers Positions</t>
  </si>
  <si>
    <t>Direct Care Workers Total</t>
  </si>
  <si>
    <t>Facility Name:</t>
  </si>
  <si>
    <t>hours</t>
  </si>
  <si>
    <t xml:space="preserve">hours </t>
  </si>
  <si>
    <t xml:space="preserve">Position/Title: </t>
  </si>
  <si>
    <t>Sun</t>
  </si>
  <si>
    <t>Mon</t>
  </si>
  <si>
    <t>Tue</t>
  </si>
  <si>
    <t>Wed</t>
  </si>
  <si>
    <t>Thu</t>
  </si>
  <si>
    <t>Fri</t>
  </si>
  <si>
    <t>Sat</t>
  </si>
  <si>
    <t>AM</t>
  </si>
  <si>
    <t>PM</t>
  </si>
  <si>
    <t>Overnight</t>
  </si>
  <si>
    <t>Company Name</t>
  </si>
  <si>
    <t>Program Name</t>
  </si>
  <si>
    <t>Member / Staff Schedule</t>
  </si>
  <si>
    <t>Date Complete</t>
  </si>
  <si>
    <t>Directions:</t>
  </si>
  <si>
    <t>Member ID</t>
  </si>
  <si>
    <t>Member Name</t>
  </si>
  <si>
    <t>M1</t>
  </si>
  <si>
    <t>M5</t>
  </si>
  <si>
    <t>M2</t>
  </si>
  <si>
    <t>M6</t>
  </si>
  <si>
    <t>M3</t>
  </si>
  <si>
    <t>M7</t>
  </si>
  <si>
    <t>M4</t>
  </si>
  <si>
    <t>M8</t>
  </si>
  <si>
    <t>Sunday</t>
  </si>
  <si>
    <t>Monday</t>
  </si>
  <si>
    <t>Tuesday</t>
  </si>
  <si>
    <t>Wednesday</t>
  </si>
  <si>
    <t>Thursday</t>
  </si>
  <si>
    <t>Friday</t>
  </si>
  <si>
    <t>Saturday</t>
  </si>
  <si>
    <t>members</t>
  </si>
  <si>
    <t>staff</t>
  </si>
  <si>
    <t>Residential Computation Worksheet--2016</t>
  </si>
  <si>
    <t>Total 2016 Facility Cost Projection</t>
  </si>
  <si>
    <t>Care Worker</t>
  </si>
  <si>
    <t>Total</t>
  </si>
  <si>
    <r>
      <t xml:space="preserve">Type your information into the </t>
    </r>
    <r>
      <rPr>
        <b/>
        <sz val="12"/>
        <rFont val="Arial"/>
        <family val="2"/>
      </rPr>
      <t xml:space="preserve">non-shaded </t>
    </r>
    <r>
      <rPr>
        <sz val="10"/>
        <rFont val="Arial"/>
        <family val="2"/>
      </rPr>
      <t>cells below</t>
    </r>
    <r>
      <rPr>
        <b/>
        <sz val="12"/>
        <rFont val="Arial"/>
        <family val="2"/>
      </rPr>
      <t>(Please list each position individually)</t>
    </r>
    <r>
      <rPr>
        <sz val="10"/>
        <rFont val="Arial"/>
        <family val="2"/>
      </rPr>
      <t>:</t>
    </r>
  </si>
  <si>
    <t>(as attributed to this facility) % must be entered</t>
  </si>
  <si>
    <t xml:space="preserve"># hours on duty </t>
  </si>
  <si>
    <r>
      <t xml:space="preserve">
List </t>
    </r>
    <r>
      <rPr>
        <b/>
        <i/>
        <sz val="12"/>
        <rFont val="Arial"/>
        <family val="2"/>
      </rPr>
      <t>only care workers</t>
    </r>
    <r>
      <rPr>
        <sz val="10"/>
        <rFont val="Arial"/>
        <family val="2"/>
      </rPr>
      <t xml:space="preserve"> in the left column and the number of hours for each person on staff. Indicate whether overnight is awake or asleep position</t>
    </r>
  </si>
  <si>
    <t xml:space="preserve"> </t>
  </si>
  <si>
    <t>Totals</t>
  </si>
  <si>
    <t>Member Transportation</t>
  </si>
  <si>
    <t>All Other Supplies</t>
  </si>
  <si>
    <t>Other</t>
  </si>
  <si>
    <t>Land Improvement</t>
  </si>
  <si>
    <t>Other Equipment</t>
  </si>
  <si>
    <t>Other Equip</t>
  </si>
  <si>
    <t>Other Allowable Expenses*</t>
  </si>
  <si>
    <t>Staff Reimbursement of Travel</t>
  </si>
  <si>
    <t>Tab 1</t>
  </si>
  <si>
    <t>Building Improvements</t>
  </si>
  <si>
    <t>To be completed by corporate 1-bed through 8-bed facilities ONLY</t>
  </si>
  <si>
    <t>Data Collection Form - Member/Staff Scheduling</t>
  </si>
  <si>
    <t>1. List each member by name.  If not an LCD member, do not list full name.</t>
  </si>
  <si>
    <t xml:space="preserve"> 2. In each hourly time slot, list the members who are in the facility at that time with their assigned ID.  For example, if members 1 and 5 are in the facility, input M1, M5 in the “members”   </t>
  </si>
  <si>
    <t>column.</t>
  </si>
  <si>
    <t>3. In each hourly time slot, list the direct care employees working in the facility at that time by placing an “E” for each employee in the “staff” column. For example, if there are two</t>
  </si>
  <si>
    <t xml:space="preserve"> direct care employees, input “EE.”</t>
  </si>
  <si>
    <t>Lakeland Care Inc.</t>
  </si>
  <si>
    <t>Inc.</t>
  </si>
  <si>
    <t xml:space="preserve">Double Click to view full instructions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</si>
</sst>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409]#,##0"/>
    <numFmt numFmtId="165" formatCode="#,##0.0"/>
    <numFmt numFmtId="166" formatCode="[$$-409]#,##0.00"/>
    <numFmt numFmtId="167" formatCode="0_)"/>
    <numFmt numFmtId="168" formatCode="0.00_)"/>
    <numFmt numFmtId="169" formatCode="&quot;$&quot;#,##0.00"/>
  </numFmts>
  <fonts count="23">
    <font>
      <sz val="10"/>
      <name val="Arial"/>
    </font>
    <font>
      <sz val="10"/>
      <name val="Arial"/>
      <family val="2"/>
    </font>
    <font>
      <b/>
      <sz val="10"/>
      <name val="Arial"/>
      <family val="2"/>
    </font>
    <font>
      <sz val="10"/>
      <name val="Arial"/>
      <family val="2"/>
    </font>
    <font>
      <u/>
      <sz val="10"/>
      <name val="Arial"/>
      <family val="2"/>
    </font>
    <font>
      <sz val="10"/>
      <name val="Arial"/>
      <family val="2"/>
    </font>
    <font>
      <sz val="8"/>
      <name val="Arial"/>
      <family val="2"/>
    </font>
    <font>
      <sz val="10"/>
      <name val="Arial"/>
      <family val="2"/>
    </font>
    <font>
      <sz val="12"/>
      <name val="Arial"/>
      <family val="2"/>
    </font>
    <font>
      <b/>
      <sz val="12"/>
      <name val="Arial"/>
      <family val="2"/>
    </font>
    <font>
      <sz val="9"/>
      <name val="Geneva"/>
    </font>
    <font>
      <b/>
      <sz val="14"/>
      <name val="Arial"/>
      <family val="2"/>
    </font>
    <font>
      <i/>
      <sz val="10"/>
      <name val="Arial"/>
      <family val="2"/>
    </font>
    <font>
      <sz val="12"/>
      <color indexed="23"/>
      <name val="Arial"/>
      <family val="2"/>
    </font>
    <font>
      <b/>
      <i/>
      <sz val="12"/>
      <color indexed="8"/>
      <name val="Arial"/>
      <family val="2"/>
    </font>
    <font>
      <sz val="18"/>
      <name val="Arial"/>
      <family val="2"/>
    </font>
    <font>
      <b/>
      <i/>
      <sz val="10"/>
      <color indexed="23"/>
      <name val="Arial"/>
      <family val="2"/>
    </font>
    <font>
      <sz val="26"/>
      <name val="Baskerville Old Face"/>
      <family val="1"/>
    </font>
    <font>
      <sz val="12"/>
      <name val="Baskerville Old Face"/>
      <family val="1"/>
    </font>
    <font>
      <sz val="9"/>
      <name val="Arial"/>
      <family val="2"/>
    </font>
    <font>
      <b/>
      <u/>
      <sz val="10"/>
      <name val="Arial"/>
      <family val="2"/>
    </font>
    <font>
      <b/>
      <i/>
      <sz val="12"/>
      <name val="Arial"/>
      <family val="2"/>
    </font>
    <font>
      <b/>
      <sz val="16"/>
      <name val="Arial"/>
      <family val="2"/>
    </font>
  </fonts>
  <fills count="11">
    <fill>
      <patternFill patternType="none"/>
    </fill>
    <fill>
      <patternFill patternType="gray125"/>
    </fill>
    <fill>
      <patternFill patternType="solid">
        <fgColor indexed="23"/>
        <bgColor indexed="64"/>
      </patternFill>
    </fill>
    <fill>
      <patternFill patternType="solid">
        <fgColor indexed="41"/>
        <bgColor indexed="64"/>
      </patternFill>
    </fill>
    <fill>
      <patternFill patternType="solid">
        <fgColor indexed="9"/>
        <bgColor indexed="64"/>
      </patternFill>
    </fill>
    <fill>
      <patternFill patternType="solid">
        <fgColor theme="5"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8"/>
      </top>
      <bottom/>
      <diagonal/>
    </border>
    <border>
      <left style="thin">
        <color indexed="8"/>
      </left>
      <right/>
      <top style="medium">
        <color indexed="8"/>
      </top>
      <bottom/>
      <diagonal/>
    </border>
    <border>
      <left style="thin">
        <color indexed="8"/>
      </left>
      <right style="medium">
        <color indexed="64"/>
      </right>
      <top style="medium">
        <color indexed="8"/>
      </top>
      <bottom/>
      <diagonal/>
    </border>
    <border>
      <left style="medium">
        <color indexed="64"/>
      </left>
      <right/>
      <top style="thin">
        <color indexed="8"/>
      </top>
      <bottom/>
      <diagonal/>
    </border>
    <border>
      <left style="thin">
        <color indexed="8"/>
      </left>
      <right/>
      <top style="thin">
        <color indexed="8"/>
      </top>
      <bottom/>
      <diagonal/>
    </border>
    <border>
      <left style="thin">
        <color indexed="8"/>
      </left>
      <right style="medium">
        <color indexed="64"/>
      </right>
      <top style="thin">
        <color indexed="8"/>
      </top>
      <bottom/>
      <diagonal/>
    </border>
    <border>
      <left style="medium">
        <color indexed="64"/>
      </left>
      <right/>
      <top/>
      <bottom/>
      <diagonal/>
    </border>
    <border>
      <left style="thin">
        <color indexed="8"/>
      </left>
      <right/>
      <top/>
      <bottom/>
      <diagonal/>
    </border>
    <border>
      <left style="thin">
        <color indexed="8"/>
      </left>
      <right style="medium">
        <color indexed="64"/>
      </right>
      <top/>
      <bottom/>
      <diagonal/>
    </border>
    <border>
      <left/>
      <right style="medium">
        <color indexed="64"/>
      </right>
      <top/>
      <bottom/>
      <diagonal/>
    </border>
    <border>
      <left/>
      <right style="medium">
        <color indexed="64"/>
      </right>
      <top style="thin">
        <color indexed="8"/>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8"/>
      </left>
      <right/>
      <top style="medium">
        <color indexed="8"/>
      </top>
      <bottom style="thin">
        <color indexed="8"/>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3">
    <xf numFmtId="0" fontId="0" fillId="0" borderId="0" xfId="0"/>
    <xf numFmtId="0" fontId="3" fillId="0" borderId="0" xfId="0" applyFont="1"/>
    <xf numFmtId="0" fontId="5" fillId="0" borderId="0" xfId="0" applyFont="1"/>
    <xf numFmtId="3" fontId="5" fillId="0" borderId="1" xfId="0" applyNumberFormat="1" applyFont="1" applyBorder="1" applyAlignment="1" applyProtection="1">
      <alignment horizontal="right"/>
      <protection locked="0"/>
    </xf>
    <xf numFmtId="0" fontId="8" fillId="0" borderId="0" xfId="0" applyFont="1"/>
    <xf numFmtId="3" fontId="10" fillId="0" borderId="0" xfId="0" applyNumberFormat="1" applyFont="1" applyAlignment="1" applyProtection="1">
      <alignment horizontal="right"/>
      <protection locked="0"/>
    </xf>
    <xf numFmtId="3" fontId="10" fillId="0" borderId="1" xfId="0" applyNumberFormat="1" applyFont="1" applyBorder="1" applyAlignment="1" applyProtection="1">
      <alignment horizontal="right"/>
      <protection locked="0"/>
    </xf>
    <xf numFmtId="0" fontId="2" fillId="5" borderId="1" xfId="0" applyNumberFormat="1" applyFont="1" applyFill="1" applyBorder="1" applyAlignment="1"/>
    <xf numFmtId="0" fontId="3" fillId="5" borderId="1" xfId="0" applyNumberFormat="1" applyFont="1" applyFill="1" applyBorder="1" applyAlignment="1"/>
    <xf numFmtId="0" fontId="4" fillId="5" borderId="1" xfId="0" applyNumberFormat="1" applyFont="1" applyFill="1" applyBorder="1" applyAlignment="1"/>
    <xf numFmtId="0" fontId="5" fillId="5" borderId="1" xfId="0" applyNumberFormat="1" applyFont="1" applyFill="1" applyBorder="1" applyAlignment="1"/>
    <xf numFmtId="0" fontId="5" fillId="5" borderId="2" xfId="0" applyNumberFormat="1" applyFont="1" applyFill="1" applyBorder="1" applyAlignment="1"/>
    <xf numFmtId="0" fontId="5" fillId="5" borderId="3" xfId="0" applyNumberFormat="1" applyFont="1" applyFill="1" applyBorder="1" applyAlignment="1"/>
    <xf numFmtId="0" fontId="5" fillId="5" borderId="1" xfId="0" applyNumberFormat="1" applyFont="1" applyFill="1" applyBorder="1" applyAlignment="1">
      <alignment horizontal="center"/>
    </xf>
    <xf numFmtId="0" fontId="3" fillId="5" borderId="1" xfId="0" applyNumberFormat="1" applyFont="1" applyFill="1" applyBorder="1" applyAlignment="1">
      <alignment horizontal="center"/>
    </xf>
    <xf numFmtId="0" fontId="3" fillId="5" borderId="1" xfId="0" applyNumberFormat="1" applyFont="1" applyFill="1" applyBorder="1"/>
    <xf numFmtId="0" fontId="5" fillId="5" borderId="4" xfId="0" applyNumberFormat="1" applyFont="1" applyFill="1" applyBorder="1" applyAlignment="1"/>
    <xf numFmtId="0" fontId="5" fillId="5" borderId="1" xfId="0" applyNumberFormat="1" applyFont="1" applyFill="1" applyBorder="1"/>
    <xf numFmtId="0" fontId="7" fillId="5" borderId="1" xfId="0" applyNumberFormat="1" applyFont="1" applyFill="1" applyBorder="1" applyAlignment="1">
      <alignment horizontal="left"/>
    </xf>
    <xf numFmtId="0" fontId="8" fillId="5" borderId="0" xfId="0" applyFont="1" applyFill="1"/>
    <xf numFmtId="0" fontId="5" fillId="5" borderId="0" xfId="0" applyFont="1" applyFill="1"/>
    <xf numFmtId="0" fontId="0" fillId="3" borderId="0" xfId="0" applyFont="1" applyFill="1"/>
    <xf numFmtId="167" fontId="9" fillId="5" borderId="5" xfId="0" applyNumberFormat="1" applyFont="1" applyFill="1" applyBorder="1" applyAlignment="1" applyProtection="1">
      <alignment horizontal="center"/>
    </xf>
    <xf numFmtId="168" fontId="0" fillId="5" borderId="6" xfId="0" applyNumberFormat="1" applyFont="1" applyFill="1" applyBorder="1" applyProtection="1"/>
    <xf numFmtId="167" fontId="9" fillId="5" borderId="8" xfId="0" applyNumberFormat="1" applyFont="1" applyFill="1" applyBorder="1" applyAlignment="1" applyProtection="1">
      <alignment horizontal="center"/>
    </xf>
    <xf numFmtId="168" fontId="9" fillId="5" borderId="9" xfId="0" applyNumberFormat="1" applyFont="1" applyFill="1" applyBorder="1" applyAlignment="1" applyProtection="1">
      <alignment horizontal="center"/>
    </xf>
    <xf numFmtId="167" fontId="9" fillId="5" borderId="10" xfId="0" applyNumberFormat="1" applyFont="1" applyFill="1" applyBorder="1" applyAlignment="1" applyProtection="1">
      <alignment horizontal="center"/>
    </xf>
    <xf numFmtId="167" fontId="9" fillId="5" borderId="11" xfId="0" applyNumberFormat="1" applyFont="1" applyFill="1" applyBorder="1" applyAlignment="1" applyProtection="1">
      <alignment horizontal="center"/>
    </xf>
    <xf numFmtId="168" fontId="0" fillId="5" borderId="12" xfId="0" applyNumberFormat="1" applyFont="1" applyFill="1" applyBorder="1" applyAlignment="1" applyProtection="1">
      <alignment horizontal="center"/>
    </xf>
    <xf numFmtId="167" fontId="9" fillId="5" borderId="5" xfId="0" applyNumberFormat="1" applyFont="1" applyFill="1" applyBorder="1" applyProtection="1"/>
    <xf numFmtId="167" fontId="13" fillId="5" borderId="7" xfId="0" applyNumberFormat="1" applyFont="1" applyFill="1" applyBorder="1" applyProtection="1"/>
    <xf numFmtId="167" fontId="12" fillId="2" borderId="11" xfId="0" applyNumberFormat="1" applyFont="1" applyFill="1" applyBorder="1" applyProtection="1"/>
    <xf numFmtId="43" fontId="12" fillId="2" borderId="12" xfId="1" applyFont="1" applyFill="1" applyBorder="1" applyProtection="1"/>
    <xf numFmtId="9" fontId="12" fillId="2" borderId="13" xfId="2" applyNumberFormat="1" applyFont="1" applyFill="1" applyBorder="1" applyProtection="1"/>
    <xf numFmtId="167" fontId="0" fillId="0" borderId="11" xfId="0" applyNumberFormat="1" applyBorder="1" applyProtection="1">
      <protection locked="0"/>
    </xf>
    <xf numFmtId="168" fontId="0" fillId="0" borderId="12" xfId="0" applyNumberFormat="1" applyBorder="1" applyProtection="1">
      <protection locked="0"/>
    </xf>
    <xf numFmtId="9" fontId="0" fillId="0" borderId="14" xfId="0" applyNumberFormat="1" applyBorder="1" applyProtection="1">
      <protection locked="0"/>
    </xf>
    <xf numFmtId="167" fontId="0" fillId="0" borderId="8" xfId="0" applyNumberFormat="1" applyBorder="1" applyProtection="1">
      <protection locked="0"/>
    </xf>
    <xf numFmtId="168" fontId="0" fillId="0" borderId="9" xfId="0" applyNumberFormat="1" applyBorder="1" applyProtection="1">
      <protection locked="0"/>
    </xf>
    <xf numFmtId="9" fontId="0" fillId="0" borderId="15" xfId="0" applyNumberFormat="1" applyBorder="1" applyProtection="1">
      <protection locked="0"/>
    </xf>
    <xf numFmtId="167" fontId="9" fillId="5" borderId="8" xfId="0" applyNumberFormat="1" applyFont="1" applyFill="1" applyBorder="1" applyProtection="1"/>
    <xf numFmtId="168" fontId="0" fillId="5" borderId="9" xfId="0" applyNumberFormat="1" applyFont="1" applyFill="1" applyBorder="1" applyProtection="1"/>
    <xf numFmtId="168" fontId="0" fillId="5" borderId="12" xfId="0" applyNumberFormat="1" applyFont="1" applyFill="1" applyBorder="1" applyProtection="1"/>
    <xf numFmtId="167" fontId="0" fillId="5" borderId="10" xfId="0" applyNumberFormat="1" applyFont="1" applyFill="1" applyBorder="1" applyProtection="1"/>
    <xf numFmtId="0" fontId="14" fillId="5" borderId="0" xfId="0" applyFont="1" applyFill="1"/>
    <xf numFmtId="0" fontId="15" fillId="5" borderId="0" xfId="0" applyFont="1" applyFill="1"/>
    <xf numFmtId="0" fontId="16" fillId="5" borderId="0" xfId="0" applyFont="1" applyFill="1"/>
    <xf numFmtId="0" fontId="14" fillId="5" borderId="1" xfId="0" applyFont="1" applyFill="1" applyBorder="1"/>
    <xf numFmtId="0" fontId="15" fillId="5" borderId="1" xfId="0" applyFont="1" applyFill="1" applyBorder="1" applyAlignment="1">
      <alignment horizontal="center"/>
    </xf>
    <xf numFmtId="0" fontId="15" fillId="5" borderId="1" xfId="0" applyFont="1" applyFill="1" applyBorder="1"/>
    <xf numFmtId="0" fontId="8" fillId="0" borderId="1" xfId="0" applyFont="1" applyBorder="1" applyAlignment="1" applyProtection="1">
      <alignment horizontal="left"/>
      <protection locked="0"/>
    </xf>
    <xf numFmtId="0" fontId="16" fillId="0" borderId="0" xfId="0" applyFont="1"/>
    <xf numFmtId="3" fontId="5" fillId="2" borderId="1" xfId="0" applyNumberFormat="1" applyFont="1" applyFill="1" applyBorder="1" applyAlignment="1" applyProtection="1">
      <alignment horizontal="right"/>
    </xf>
    <xf numFmtId="167" fontId="9" fillId="4" borderId="7" xfId="0" applyNumberFormat="1" applyFont="1" applyFill="1" applyBorder="1" applyAlignment="1" applyProtection="1">
      <alignment horizontal="left"/>
    </xf>
    <xf numFmtId="43" fontId="0" fillId="0" borderId="1" xfId="1" applyFont="1" applyBorder="1" applyProtection="1">
      <protection locked="0"/>
    </xf>
    <xf numFmtId="43" fontId="0" fillId="0" borderId="4" xfId="1" applyFont="1" applyBorder="1" applyProtection="1">
      <protection locked="0"/>
    </xf>
    <xf numFmtId="9" fontId="0" fillId="0" borderId="15" xfId="2" applyFont="1" applyBorder="1" applyProtection="1">
      <protection locked="0"/>
    </xf>
    <xf numFmtId="0" fontId="1" fillId="5" borderId="1" xfId="0" applyNumberFormat="1" applyFont="1" applyFill="1" applyBorder="1" applyAlignment="1">
      <alignment wrapText="1"/>
    </xf>
    <xf numFmtId="0" fontId="0" fillId="5" borderId="17" xfId="0" applyFill="1" applyBorder="1"/>
    <xf numFmtId="0" fontId="0" fillId="5" borderId="18" xfId="0" applyFill="1" applyBorder="1"/>
    <xf numFmtId="169" fontId="2" fillId="5" borderId="27" xfId="0" applyNumberFormat="1" applyFont="1" applyFill="1" applyBorder="1"/>
    <xf numFmtId="0" fontId="9" fillId="5" borderId="28" xfId="0" applyFont="1" applyFill="1" applyBorder="1"/>
    <xf numFmtId="0" fontId="1" fillId="3" borderId="0" xfId="0" applyFont="1" applyFill="1"/>
    <xf numFmtId="167" fontId="12" fillId="5" borderId="13" xfId="0" applyNumberFormat="1" applyFont="1" applyFill="1" applyBorder="1" applyAlignment="1" applyProtection="1">
      <alignment horizontal="center" vertical="top" wrapText="1"/>
    </xf>
    <xf numFmtId="0" fontId="5" fillId="5" borderId="0" xfId="0" applyFont="1" applyFill="1" applyBorder="1"/>
    <xf numFmtId="0" fontId="7" fillId="5" borderId="0" xfId="0" applyNumberFormat="1" applyFont="1" applyFill="1" applyBorder="1" applyAlignment="1">
      <alignment horizontal="left"/>
    </xf>
    <xf numFmtId="0" fontId="7" fillId="5" borderId="20" xfId="0" applyNumberFormat="1" applyFont="1" applyFill="1" applyBorder="1" applyAlignment="1">
      <alignment horizontal="left"/>
    </xf>
    <xf numFmtId="0" fontId="17" fillId="0" borderId="0" xfId="0" applyFont="1" applyProtection="1">
      <protection locked="0"/>
    </xf>
    <xf numFmtId="0" fontId="0" fillId="0" borderId="0" xfId="0" applyProtection="1">
      <protection locked="0"/>
    </xf>
    <xf numFmtId="0" fontId="9" fillId="0" borderId="0" xfId="0" applyFont="1" applyProtection="1">
      <protection locked="0"/>
    </xf>
    <xf numFmtId="0" fontId="19" fillId="0" borderId="0" xfId="0" applyFont="1" applyProtection="1">
      <protection locked="0"/>
    </xf>
    <xf numFmtId="0" fontId="0" fillId="0" borderId="0" xfId="0" applyBorder="1" applyProtection="1">
      <protection locked="0"/>
    </xf>
    <xf numFmtId="0" fontId="18" fillId="0" borderId="0" xfId="0" applyFont="1" applyProtection="1">
      <protection locked="0"/>
    </xf>
    <xf numFmtId="0" fontId="20" fillId="0" borderId="0" xfId="0" applyFont="1" applyProtection="1">
      <protection locked="0"/>
    </xf>
    <xf numFmtId="0" fontId="0" fillId="0" borderId="22" xfId="0" applyBorder="1" applyProtection="1">
      <protection locked="0"/>
    </xf>
    <xf numFmtId="0" fontId="0" fillId="0" borderId="0" xfId="0" applyAlignment="1" applyProtection="1">
      <alignment horizontal="center"/>
      <protection locked="0"/>
    </xf>
    <xf numFmtId="0" fontId="19" fillId="0" borderId="1" xfId="0" applyFont="1" applyBorder="1" applyProtection="1">
      <protection locked="0"/>
    </xf>
    <xf numFmtId="0" fontId="19" fillId="0" borderId="0" xfId="0" applyFont="1" applyProtection="1"/>
    <xf numFmtId="18" fontId="19" fillId="0" borderId="0" xfId="0" applyNumberFormat="1" applyFont="1" applyProtection="1"/>
    <xf numFmtId="0" fontId="0" fillId="0" borderId="0" xfId="0" applyProtection="1"/>
    <xf numFmtId="3" fontId="1" fillId="0" borderId="1" xfId="0" applyNumberFormat="1" applyFont="1" applyBorder="1" applyAlignment="1" applyProtection="1">
      <alignment horizontal="right"/>
      <protection locked="0"/>
    </xf>
    <xf numFmtId="164" fontId="1" fillId="0" borderId="1" xfId="0" applyNumberFormat="1" applyFont="1" applyBorder="1" applyAlignment="1" applyProtection="1">
      <alignment horizontal="right"/>
      <protection locked="0"/>
    </xf>
    <xf numFmtId="168" fontId="0" fillId="6" borderId="1" xfId="0" applyNumberFormat="1" applyFill="1" applyBorder="1" applyProtection="1">
      <protection locked="0"/>
    </xf>
    <xf numFmtId="0" fontId="0" fillId="0" borderId="1" xfId="0" applyFill="1" applyBorder="1"/>
    <xf numFmtId="0" fontId="0" fillId="5" borderId="0" xfId="0" applyFill="1"/>
    <xf numFmtId="167" fontId="9" fillId="5" borderId="26" xfId="0" applyNumberFormat="1" applyFont="1" applyFill="1" applyBorder="1" applyAlignment="1" applyProtection="1">
      <alignment horizontal="right"/>
    </xf>
    <xf numFmtId="164" fontId="1" fillId="0" borderId="1" xfId="0" applyNumberFormat="1" applyFont="1" applyBorder="1" applyAlignment="1" applyProtection="1">
      <alignment horizontal="right"/>
    </xf>
    <xf numFmtId="165" fontId="1" fillId="0" borderId="1" xfId="0" applyNumberFormat="1" applyFont="1" applyBorder="1" applyAlignment="1" applyProtection="1">
      <alignment horizontal="right"/>
      <protection locked="0"/>
    </xf>
    <xf numFmtId="166" fontId="1" fillId="0" borderId="1" xfId="0" applyNumberFormat="1" applyFont="1" applyBorder="1" applyAlignment="1" applyProtection="1">
      <alignment horizontal="right"/>
    </xf>
    <xf numFmtId="0" fontId="1" fillId="5" borderId="1" xfId="0" applyNumberFormat="1" applyFont="1" applyFill="1" applyBorder="1" applyAlignment="1"/>
    <xf numFmtId="0" fontId="5" fillId="7" borderId="1" xfId="0" applyNumberFormat="1" applyFont="1" applyFill="1" applyBorder="1" applyAlignment="1"/>
    <xf numFmtId="0" fontId="5" fillId="8" borderId="1" xfId="0" applyNumberFormat="1" applyFont="1" applyFill="1" applyBorder="1" applyAlignment="1"/>
    <xf numFmtId="0" fontId="5" fillId="9" borderId="1" xfId="0" applyNumberFormat="1" applyFont="1" applyFill="1" applyBorder="1" applyAlignment="1"/>
    <xf numFmtId="3" fontId="1" fillId="0" borderId="1" xfId="0" applyNumberFormat="1" applyFont="1" applyBorder="1" applyAlignment="1" applyProtection="1">
      <alignment horizontal="right"/>
    </xf>
    <xf numFmtId="3" fontId="1" fillId="0" borderId="1" xfId="0" applyNumberFormat="1" applyFont="1" applyFill="1" applyBorder="1" applyAlignment="1" applyProtection="1">
      <alignment horizontal="right"/>
      <protection locked="0"/>
    </xf>
    <xf numFmtId="0" fontId="18" fillId="5" borderId="16" xfId="0" applyFont="1" applyFill="1" applyBorder="1" applyProtection="1">
      <protection locked="0"/>
    </xf>
    <xf numFmtId="0" fontId="0" fillId="5" borderId="17" xfId="0" applyFill="1" applyBorder="1" applyProtection="1">
      <protection locked="0"/>
    </xf>
    <xf numFmtId="0" fontId="0" fillId="5" borderId="18" xfId="0" applyFill="1" applyBorder="1" applyProtection="1">
      <protection locked="0"/>
    </xf>
    <xf numFmtId="0" fontId="1" fillId="0" borderId="0" xfId="0" applyFont="1" applyProtection="1">
      <protection locked="0"/>
    </xf>
    <xf numFmtId="0" fontId="19" fillId="0" borderId="0" xfId="0" applyFont="1"/>
    <xf numFmtId="0" fontId="0" fillId="0" borderId="1" xfId="0" applyFill="1" applyBorder="1" applyProtection="1"/>
    <xf numFmtId="0" fontId="15" fillId="0" borderId="1" xfId="0" applyFont="1" applyFill="1" applyBorder="1" applyProtection="1"/>
    <xf numFmtId="0" fontId="9" fillId="5" borderId="1" xfId="0" applyNumberFormat="1" applyFont="1" applyFill="1" applyBorder="1" applyAlignment="1">
      <alignment horizontal="center"/>
    </xf>
    <xf numFmtId="0" fontId="7" fillId="3" borderId="0" xfId="0" applyNumberFormat="1" applyFont="1" applyFill="1" applyAlignment="1">
      <alignment horizontal="left"/>
    </xf>
    <xf numFmtId="0" fontId="7" fillId="5" borderId="1" xfId="0" applyNumberFormat="1" applyFont="1" applyFill="1" applyBorder="1" applyAlignment="1">
      <alignment horizontal="right"/>
    </xf>
    <xf numFmtId="0" fontId="1" fillId="0" borderId="19" xfId="0" applyNumberFormat="1" applyFont="1" applyBorder="1" applyAlignment="1" applyProtection="1">
      <alignment horizontal="left"/>
      <protection locked="0"/>
    </xf>
    <xf numFmtId="0" fontId="7" fillId="0" borderId="20" xfId="0" applyNumberFormat="1" applyFont="1" applyBorder="1" applyAlignment="1" applyProtection="1">
      <alignment horizontal="left"/>
      <protection locked="0"/>
    </xf>
    <xf numFmtId="0" fontId="11" fillId="5" borderId="23" xfId="0" applyFont="1" applyFill="1" applyBorder="1" applyAlignment="1">
      <alignment horizontal="center"/>
    </xf>
    <xf numFmtId="0" fontId="11" fillId="5" borderId="24" xfId="0" applyFont="1" applyFill="1" applyBorder="1" applyAlignment="1">
      <alignment horizontal="center"/>
    </xf>
    <xf numFmtId="0" fontId="11" fillId="5" borderId="25" xfId="0" applyFont="1" applyFill="1" applyBorder="1" applyAlignment="1">
      <alignment horizontal="center"/>
    </xf>
    <xf numFmtId="0" fontId="1" fillId="3" borderId="0" xfId="0" applyNumberFormat="1" applyFont="1" applyFill="1" applyAlignment="1">
      <alignment horizontal="left" wrapText="1"/>
    </xf>
    <xf numFmtId="0" fontId="3" fillId="3" borderId="0" xfId="0" applyNumberFormat="1" applyFont="1" applyFill="1" applyAlignment="1">
      <alignment horizontal="left"/>
    </xf>
    <xf numFmtId="0" fontId="14" fillId="5" borderId="1" xfId="0" applyFont="1" applyFill="1" applyBorder="1" applyAlignment="1">
      <alignment horizontal="right"/>
    </xf>
    <xf numFmtId="0" fontId="9" fillId="0" borderId="19" xfId="0" applyFont="1" applyBorder="1" applyAlignment="1" applyProtection="1">
      <alignment horizontal="left"/>
      <protection locked="0"/>
    </xf>
    <xf numFmtId="0" fontId="9" fillId="0" borderId="20" xfId="0" applyFont="1" applyBorder="1" applyAlignment="1" applyProtection="1">
      <alignment horizontal="left"/>
      <protection locked="0"/>
    </xf>
    <xf numFmtId="0" fontId="9" fillId="0" borderId="21" xfId="0" applyFont="1" applyBorder="1" applyAlignment="1" applyProtection="1">
      <alignment horizontal="left"/>
      <protection locked="0"/>
    </xf>
    <xf numFmtId="0" fontId="19" fillId="0" borderId="0" xfId="0" applyFont="1" applyAlignment="1" applyProtection="1">
      <alignment horizontal="center"/>
    </xf>
    <xf numFmtId="0" fontId="1" fillId="0" borderId="19" xfId="0" applyFont="1" applyBorder="1" applyAlignment="1" applyProtection="1">
      <alignment horizontal="left"/>
      <protection locked="0"/>
    </xf>
    <xf numFmtId="0" fontId="0" fillId="0" borderId="20" xfId="0" applyBorder="1" applyAlignment="1" applyProtection="1">
      <alignment horizontal="left"/>
      <protection locked="0"/>
    </xf>
    <xf numFmtId="0" fontId="0" fillId="0" borderId="21" xfId="0" applyBorder="1" applyAlignment="1" applyProtection="1">
      <alignment horizontal="left"/>
      <protection locked="0"/>
    </xf>
    <xf numFmtId="0" fontId="0" fillId="0" borderId="19" xfId="0" applyBorder="1" applyAlignment="1" applyProtection="1">
      <alignment horizontal="left"/>
      <protection locked="0"/>
    </xf>
    <xf numFmtId="0" fontId="0" fillId="0" borderId="0" xfId="0" applyBorder="1" applyAlignment="1" applyProtection="1">
      <alignment horizontal="left"/>
      <protection locked="0"/>
    </xf>
    <xf numFmtId="0" fontId="22" fillId="10" borderId="0" xfId="0" applyFont="1" applyFill="1" applyAlignment="1">
      <alignment horizontal="center" vertical="center"/>
    </xf>
  </cellXfs>
  <cellStyles count="3">
    <cellStyle name="Comma" xfId="1" builtinId="3"/>
    <cellStyle name="Normal" xfId="0" builtinId="0"/>
    <cellStyle name="Percent" xfId="2" builtinId="5"/>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304800</xdr:rowOff>
    </xdr:from>
    <xdr:to>
      <xdr:col>5</xdr:col>
      <xdr:colOff>9525</xdr:colOff>
      <xdr:row>1</xdr:row>
      <xdr:rowOff>419100</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04800"/>
          <a:ext cx="3019425" cy="542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10</xdr:col>
          <xdr:colOff>57150</xdr:colOff>
          <xdr:row>49</xdr:row>
          <xdr:rowOff>47625</xdr:rowOff>
        </xdr:to>
        <xdr:sp macro="" textlink="">
          <xdr:nvSpPr>
            <xdr:cNvPr id="8193" name="Object 1" hidden="1">
              <a:extLst>
                <a:ext uri="{63B3BB69-23CF-44E3-9099-C40C66FF867C}">
                  <a14:compatExt spid="_x0000_s819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image" Target="../media/image2.emf"/><Relationship Id="rId4" Type="http://schemas.openxmlformats.org/officeDocument/2006/relationships/oleObject" Target="../embeddings/Microsoft_Word_97_-_2003_Document.doc"/></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55"/>
  <sheetViews>
    <sheetView topLeftCell="A7" workbookViewId="0">
      <selection activeCell="I7" sqref="I7"/>
    </sheetView>
  </sheetViews>
  <sheetFormatPr defaultColWidth="9.140625" defaultRowHeight="12" customHeight="1"/>
  <cols>
    <col min="1" max="1" width="6.28515625" style="2" customWidth="1"/>
    <col min="2" max="2" width="26.85546875" style="2" bestFit="1" customWidth="1"/>
    <col min="3" max="3" width="18.85546875" style="2" customWidth="1"/>
    <col min="4" max="4" width="11.42578125" style="2" customWidth="1"/>
    <col min="5" max="5" width="13" style="2" customWidth="1"/>
    <col min="6" max="6" width="11.7109375" style="2" customWidth="1"/>
    <col min="7" max="7" width="0.140625" style="2" hidden="1" customWidth="1"/>
    <col min="8" max="8" width="2.85546875" style="2" hidden="1" customWidth="1"/>
    <col min="9" max="16384" width="9.140625" style="2"/>
  </cols>
  <sheetData>
    <row r="1" spans="1:8" ht="15">
      <c r="A1" s="19" t="s">
        <v>114</v>
      </c>
      <c r="B1" s="20"/>
      <c r="C1" s="20"/>
      <c r="D1" s="20"/>
      <c r="E1" s="20"/>
      <c r="F1" s="64"/>
      <c r="G1" s="20"/>
      <c r="H1" s="20"/>
    </row>
    <row r="2" spans="1:8" s="4" customFormat="1" ht="18" customHeight="1">
      <c r="A2" s="102" t="s">
        <v>123</v>
      </c>
      <c r="B2" s="102"/>
      <c r="C2" s="102"/>
      <c r="D2" s="102"/>
      <c r="E2" s="102"/>
      <c r="F2" s="102"/>
      <c r="G2" s="102"/>
      <c r="H2" s="102"/>
    </row>
    <row r="3" spans="1:8" s="4" customFormat="1" ht="17.25" customHeight="1">
      <c r="A3" s="102" t="s">
        <v>96</v>
      </c>
      <c r="B3" s="102"/>
      <c r="C3" s="102"/>
      <c r="D3" s="102"/>
      <c r="E3" s="102"/>
      <c r="F3" s="102"/>
      <c r="G3" s="102"/>
      <c r="H3" s="102"/>
    </row>
    <row r="4" spans="1:8" s="1" customFormat="1" ht="17.25" customHeight="1">
      <c r="A4" s="103" t="s">
        <v>32</v>
      </c>
      <c r="B4" s="103"/>
      <c r="C4" s="103"/>
      <c r="D4" s="103"/>
      <c r="E4" s="103"/>
      <c r="F4" s="103"/>
      <c r="G4" s="103"/>
      <c r="H4" s="103"/>
    </row>
    <row r="5" spans="1:8" s="1" customFormat="1" ht="17.25" customHeight="1">
      <c r="A5" s="104" t="s">
        <v>33</v>
      </c>
      <c r="B5" s="104"/>
      <c r="C5" s="105"/>
      <c r="D5" s="106"/>
      <c r="E5" s="106"/>
      <c r="F5" s="18"/>
      <c r="G5" s="66"/>
      <c r="H5" s="65"/>
    </row>
    <row r="6" spans="1:8" s="1" customFormat="1" ht="12.75" customHeight="1">
      <c r="A6" s="7"/>
      <c r="B6" s="8"/>
      <c r="C6" s="8"/>
      <c r="D6" s="14">
        <v>1</v>
      </c>
      <c r="E6" s="8">
        <v>2</v>
      </c>
      <c r="F6" s="15">
        <v>3</v>
      </c>
    </row>
    <row r="7" spans="1:8" ht="51" customHeight="1">
      <c r="A7" s="9"/>
      <c r="B7" s="10"/>
      <c r="C7" s="10"/>
      <c r="D7" s="57" t="s">
        <v>97</v>
      </c>
      <c r="E7" s="15" t="s">
        <v>43</v>
      </c>
      <c r="F7" s="89" t="s">
        <v>124</v>
      </c>
    </row>
    <row r="8" spans="1:8" ht="12" customHeight="1">
      <c r="A8" s="11"/>
      <c r="B8" s="12"/>
      <c r="C8" s="12"/>
      <c r="D8" s="16"/>
      <c r="E8" s="17" t="s">
        <v>35</v>
      </c>
      <c r="F8" s="17" t="s">
        <v>36</v>
      </c>
    </row>
    <row r="9" spans="1:8" ht="12" customHeight="1">
      <c r="A9" s="13">
        <v>1</v>
      </c>
      <c r="B9" s="10" t="s">
        <v>0</v>
      </c>
      <c r="C9" s="91" t="s">
        <v>1</v>
      </c>
      <c r="D9" s="3"/>
      <c r="E9" s="52"/>
      <c r="F9" s="6"/>
    </row>
    <row r="10" spans="1:8" ht="12" customHeight="1">
      <c r="A10" s="13"/>
      <c r="B10" s="10"/>
      <c r="C10" s="90" t="s">
        <v>2</v>
      </c>
      <c r="D10" s="80"/>
      <c r="E10" s="80"/>
      <c r="F10" s="52"/>
    </row>
    <row r="11" spans="1:8" ht="12" customHeight="1">
      <c r="A11" s="13"/>
      <c r="B11" s="10"/>
      <c r="C11" s="92" t="s">
        <v>3</v>
      </c>
      <c r="D11" s="3"/>
      <c r="E11" s="52"/>
      <c r="F11" s="80"/>
    </row>
    <row r="12" spans="1:8" ht="12" customHeight="1">
      <c r="A12" s="13">
        <v>2</v>
      </c>
      <c r="B12" s="10" t="s">
        <v>37</v>
      </c>
      <c r="C12" s="10"/>
      <c r="D12" s="3"/>
      <c r="E12" s="52"/>
      <c r="F12" s="6"/>
    </row>
    <row r="13" spans="1:8" ht="12" customHeight="1">
      <c r="A13" s="13">
        <v>3</v>
      </c>
      <c r="B13" s="89" t="s">
        <v>113</v>
      </c>
      <c r="C13" s="10"/>
      <c r="D13" s="3"/>
      <c r="E13" s="52"/>
      <c r="F13" s="6"/>
    </row>
    <row r="14" spans="1:8" ht="12" customHeight="1">
      <c r="A14" s="13">
        <v>4</v>
      </c>
      <c r="B14" s="89" t="s">
        <v>106</v>
      </c>
      <c r="C14" s="10"/>
      <c r="D14" s="3"/>
      <c r="E14" s="52"/>
      <c r="F14" s="3"/>
    </row>
    <row r="15" spans="1:8" ht="12" customHeight="1">
      <c r="A15" s="13">
        <v>5</v>
      </c>
      <c r="B15" s="10" t="s">
        <v>4</v>
      </c>
      <c r="C15" s="10"/>
      <c r="D15" s="3"/>
      <c r="E15" s="52"/>
      <c r="F15" s="3"/>
    </row>
    <row r="16" spans="1:8" ht="12" customHeight="1">
      <c r="A16" s="13">
        <v>6</v>
      </c>
      <c r="B16" s="10" t="s">
        <v>38</v>
      </c>
      <c r="C16" s="10"/>
      <c r="D16" s="3"/>
      <c r="E16" s="52"/>
      <c r="F16" s="6"/>
    </row>
    <row r="17" spans="1:6" ht="12" customHeight="1">
      <c r="A17" s="13">
        <v>7</v>
      </c>
      <c r="B17" s="10" t="s">
        <v>5</v>
      </c>
      <c r="C17" s="10" t="s">
        <v>6</v>
      </c>
      <c r="D17" s="3"/>
      <c r="E17" s="5"/>
      <c r="F17" s="52"/>
    </row>
    <row r="18" spans="1:6" ht="12" customHeight="1">
      <c r="A18" s="13"/>
      <c r="B18" s="10"/>
      <c r="C18" s="89" t="s">
        <v>107</v>
      </c>
      <c r="D18" s="3"/>
      <c r="E18" s="52"/>
      <c r="F18" s="6"/>
    </row>
    <row r="19" spans="1:6" ht="12" customHeight="1">
      <c r="A19" s="13">
        <v>8</v>
      </c>
      <c r="B19" s="10" t="s">
        <v>7</v>
      </c>
      <c r="C19" s="10"/>
      <c r="D19" s="3"/>
      <c r="E19" s="5"/>
      <c r="F19" s="52"/>
    </row>
    <row r="20" spans="1:6" ht="12" customHeight="1">
      <c r="A20" s="13">
        <v>9</v>
      </c>
      <c r="B20" s="10" t="s">
        <v>8</v>
      </c>
      <c r="C20" s="10"/>
      <c r="D20" s="3"/>
      <c r="E20" s="52"/>
      <c r="F20" s="6"/>
    </row>
    <row r="21" spans="1:6" ht="12" customHeight="1">
      <c r="A21" s="13">
        <v>10</v>
      </c>
      <c r="B21" s="10" t="s">
        <v>9</v>
      </c>
      <c r="C21" s="10"/>
      <c r="D21" s="3"/>
      <c r="E21" s="52"/>
      <c r="F21" s="6"/>
    </row>
    <row r="22" spans="1:6" ht="12" customHeight="1">
      <c r="A22" s="13">
        <v>11</v>
      </c>
      <c r="B22" s="10" t="s">
        <v>10</v>
      </c>
      <c r="C22" s="10"/>
      <c r="D22" s="3"/>
      <c r="E22" s="94"/>
      <c r="F22" s="52"/>
    </row>
    <row r="23" spans="1:6" ht="12" customHeight="1">
      <c r="A23" s="13">
        <v>12</v>
      </c>
      <c r="B23" s="10" t="s">
        <v>11</v>
      </c>
      <c r="C23" s="10"/>
      <c r="D23" s="3"/>
      <c r="E23" s="52"/>
      <c r="F23" s="6"/>
    </row>
    <row r="24" spans="1:6" ht="12" customHeight="1">
      <c r="A24" s="13">
        <v>13</v>
      </c>
      <c r="B24" s="10" t="s">
        <v>12</v>
      </c>
      <c r="C24" s="10" t="s">
        <v>13</v>
      </c>
      <c r="D24" s="3"/>
      <c r="E24" s="3"/>
      <c r="F24" s="52"/>
    </row>
    <row r="25" spans="1:6" ht="12" customHeight="1">
      <c r="A25" s="13"/>
      <c r="B25" s="10"/>
      <c r="C25" s="89" t="s">
        <v>108</v>
      </c>
      <c r="D25" s="3"/>
      <c r="E25" s="52"/>
      <c r="F25" s="6"/>
    </row>
    <row r="26" spans="1:6" ht="12" customHeight="1">
      <c r="A26" s="13">
        <v>14</v>
      </c>
      <c r="B26" s="10" t="s">
        <v>14</v>
      </c>
      <c r="C26" s="10"/>
      <c r="D26" s="3"/>
      <c r="E26" s="5"/>
      <c r="F26" s="52"/>
    </row>
    <row r="27" spans="1:6" ht="12" customHeight="1">
      <c r="A27" s="13">
        <v>15</v>
      </c>
      <c r="B27" s="10" t="s">
        <v>42</v>
      </c>
      <c r="C27" s="10" t="s">
        <v>15</v>
      </c>
      <c r="D27" s="3"/>
      <c r="E27" s="6"/>
      <c r="F27" s="52"/>
    </row>
    <row r="28" spans="1:6" ht="12" customHeight="1">
      <c r="A28" s="13"/>
      <c r="B28" s="10"/>
      <c r="C28" s="10" t="s">
        <v>16</v>
      </c>
      <c r="D28" s="3"/>
      <c r="E28" s="3"/>
      <c r="F28" s="52"/>
    </row>
    <row r="29" spans="1:6" ht="12" customHeight="1">
      <c r="A29" s="13"/>
      <c r="B29" s="10"/>
      <c r="C29" s="89" t="s">
        <v>108</v>
      </c>
      <c r="D29" s="3"/>
      <c r="E29" s="52"/>
      <c r="F29" s="3"/>
    </row>
    <row r="30" spans="1:6" ht="12" customHeight="1">
      <c r="A30" s="13"/>
      <c r="B30" s="10"/>
      <c r="C30" s="10" t="s">
        <v>17</v>
      </c>
      <c r="D30" s="3"/>
      <c r="E30" s="52"/>
      <c r="F30" s="3"/>
    </row>
    <row r="31" spans="1:6" ht="12" customHeight="1">
      <c r="A31" s="13">
        <v>16</v>
      </c>
      <c r="B31" s="10" t="s">
        <v>18</v>
      </c>
      <c r="C31" s="10" t="s">
        <v>15</v>
      </c>
      <c r="D31" s="3"/>
      <c r="E31" s="5"/>
      <c r="F31" s="52"/>
    </row>
    <row r="32" spans="1:6" ht="12" customHeight="1">
      <c r="A32" s="13"/>
      <c r="B32" s="10"/>
      <c r="C32" s="10" t="s">
        <v>19</v>
      </c>
      <c r="D32" s="3"/>
      <c r="E32" s="3"/>
      <c r="F32" s="52"/>
    </row>
    <row r="33" spans="1:6" ht="12" customHeight="1">
      <c r="A33" s="13"/>
      <c r="B33" s="10"/>
      <c r="C33" s="89" t="s">
        <v>108</v>
      </c>
      <c r="D33" s="3"/>
      <c r="E33" s="52"/>
      <c r="F33" s="3"/>
    </row>
    <row r="34" spans="1:6" ht="12" customHeight="1">
      <c r="A34" s="13">
        <v>17</v>
      </c>
      <c r="B34" s="10" t="s">
        <v>20</v>
      </c>
      <c r="C34" s="89" t="s">
        <v>109</v>
      </c>
      <c r="D34" s="3"/>
      <c r="E34" s="5"/>
      <c r="F34" s="52"/>
    </row>
    <row r="35" spans="1:6" ht="12" customHeight="1">
      <c r="A35" s="13"/>
      <c r="B35" s="10"/>
      <c r="C35" s="89" t="s">
        <v>115</v>
      </c>
      <c r="D35" s="3"/>
      <c r="E35" s="3"/>
      <c r="F35" s="52"/>
    </row>
    <row r="36" spans="1:6" ht="12" customHeight="1">
      <c r="A36" s="13"/>
      <c r="B36" s="10"/>
      <c r="C36" s="89" t="s">
        <v>110</v>
      </c>
      <c r="D36" s="3"/>
      <c r="E36" s="3"/>
      <c r="F36" s="3"/>
    </row>
    <row r="37" spans="1:6" ht="12" customHeight="1">
      <c r="A37" s="13"/>
      <c r="B37" s="10"/>
      <c r="C37" s="89" t="s">
        <v>108</v>
      </c>
      <c r="D37" s="3"/>
      <c r="E37" s="52"/>
      <c r="F37" s="3"/>
    </row>
    <row r="38" spans="1:6" ht="12" customHeight="1">
      <c r="A38" s="13">
        <v>18</v>
      </c>
      <c r="B38" s="10" t="s">
        <v>21</v>
      </c>
      <c r="C38" s="10" t="s">
        <v>22</v>
      </c>
      <c r="D38" s="3"/>
      <c r="E38" s="3"/>
      <c r="F38" s="52"/>
    </row>
    <row r="39" spans="1:6" ht="12" customHeight="1">
      <c r="A39" s="13"/>
      <c r="B39" s="10"/>
      <c r="C39" s="10" t="s">
        <v>16</v>
      </c>
      <c r="D39" s="3"/>
      <c r="E39" s="3"/>
      <c r="F39" s="52"/>
    </row>
    <row r="40" spans="1:6" ht="12" customHeight="1">
      <c r="A40" s="13"/>
      <c r="B40" s="10"/>
      <c r="C40" s="89" t="s">
        <v>111</v>
      </c>
      <c r="D40" s="3"/>
      <c r="E40" s="52"/>
      <c r="F40" s="3"/>
    </row>
    <row r="41" spans="1:6" ht="12" customHeight="1">
      <c r="A41" s="13"/>
      <c r="B41" s="10"/>
      <c r="C41" s="89" t="s">
        <v>108</v>
      </c>
      <c r="D41" s="3"/>
      <c r="E41" s="52"/>
      <c r="F41" s="6"/>
    </row>
    <row r="42" spans="1:6" ht="12" customHeight="1">
      <c r="A42" s="13">
        <v>19</v>
      </c>
      <c r="B42" s="10" t="s">
        <v>23</v>
      </c>
      <c r="C42" s="10" t="s">
        <v>35</v>
      </c>
      <c r="D42" s="3"/>
      <c r="E42" s="3"/>
      <c r="F42" s="52"/>
    </row>
    <row r="43" spans="1:6" ht="12" customHeight="1">
      <c r="A43" s="13"/>
      <c r="B43" s="10"/>
      <c r="C43" s="89" t="s">
        <v>108</v>
      </c>
      <c r="D43" s="3"/>
      <c r="E43" s="52"/>
      <c r="F43" s="3"/>
    </row>
    <row r="44" spans="1:6" ht="12" customHeight="1">
      <c r="A44" s="13">
        <v>20</v>
      </c>
      <c r="B44" s="10" t="s">
        <v>39</v>
      </c>
      <c r="C44" s="10"/>
      <c r="D44" s="3"/>
      <c r="E44" s="52"/>
      <c r="F44" s="6"/>
    </row>
    <row r="45" spans="1:6" ht="12" customHeight="1">
      <c r="A45" s="13">
        <v>21</v>
      </c>
      <c r="B45" s="10" t="s">
        <v>24</v>
      </c>
      <c r="C45" s="10"/>
      <c r="D45" s="3"/>
      <c r="E45" s="3"/>
      <c r="F45" s="80"/>
    </row>
    <row r="46" spans="1:6" ht="12" customHeight="1">
      <c r="A46" s="13">
        <v>22</v>
      </c>
      <c r="B46" s="10" t="s">
        <v>25</v>
      </c>
      <c r="C46" s="10" t="s">
        <v>26</v>
      </c>
      <c r="D46" s="3"/>
      <c r="E46" s="3"/>
      <c r="F46" s="52"/>
    </row>
    <row r="47" spans="1:6" ht="12" customHeight="1">
      <c r="A47" s="13"/>
      <c r="B47" s="10"/>
      <c r="C47" s="10" t="s">
        <v>27</v>
      </c>
      <c r="D47" s="3"/>
      <c r="E47" s="52"/>
      <c r="F47" s="3"/>
    </row>
    <row r="48" spans="1:6" ht="12" customHeight="1">
      <c r="A48" s="13">
        <v>23</v>
      </c>
      <c r="B48" s="89" t="s">
        <v>112</v>
      </c>
      <c r="C48" s="10"/>
      <c r="D48" s="3"/>
      <c r="E48" s="3"/>
      <c r="F48" s="80"/>
    </row>
    <row r="49" spans="1:6" ht="12" customHeight="1">
      <c r="A49" s="13">
        <v>24</v>
      </c>
      <c r="B49" s="10" t="s">
        <v>40</v>
      </c>
      <c r="C49" s="10"/>
      <c r="D49" s="86">
        <f>SUM(D9:D48)</f>
        <v>0</v>
      </c>
      <c r="E49" s="86">
        <f>SUM(E9:E48)</f>
        <v>0</v>
      </c>
      <c r="F49" s="86">
        <f>SUM(F9:F48)</f>
        <v>0</v>
      </c>
    </row>
    <row r="50" spans="1:6" ht="12" customHeight="1">
      <c r="A50" s="13">
        <v>25</v>
      </c>
      <c r="B50" s="10" t="s">
        <v>28</v>
      </c>
      <c r="C50" s="10"/>
      <c r="D50" s="81"/>
      <c r="E50" s="81"/>
      <c r="F50" s="81"/>
    </row>
    <row r="51" spans="1:6" ht="12" customHeight="1">
      <c r="A51" s="13">
        <v>26</v>
      </c>
      <c r="B51" s="10" t="s">
        <v>29</v>
      </c>
      <c r="C51" s="10"/>
      <c r="D51" s="86"/>
      <c r="E51" s="86">
        <f>+E50+E49</f>
        <v>0</v>
      </c>
      <c r="F51" s="86">
        <f>+F50+F49</f>
        <v>0</v>
      </c>
    </row>
    <row r="52" spans="1:6" ht="12" customHeight="1">
      <c r="A52" s="13">
        <v>27</v>
      </c>
      <c r="B52" s="10" t="s">
        <v>30</v>
      </c>
      <c r="C52" s="10"/>
      <c r="D52" s="87"/>
      <c r="E52" s="80"/>
      <c r="F52" s="93"/>
    </row>
    <row r="53" spans="1:6" ht="12" customHeight="1">
      <c r="A53" s="13">
        <v>28</v>
      </c>
      <c r="B53" s="10" t="s">
        <v>31</v>
      </c>
      <c r="C53" s="10"/>
      <c r="D53" s="86"/>
      <c r="E53" s="86" t="e">
        <f>+E51/E52</f>
        <v>#DIV/0!</v>
      </c>
      <c r="F53" s="86" t="e">
        <f>+F51/F52</f>
        <v>#DIV/0!</v>
      </c>
    </row>
    <row r="54" spans="1:6" ht="12" customHeight="1">
      <c r="A54" s="13">
        <v>29</v>
      </c>
      <c r="B54" s="10" t="s">
        <v>41</v>
      </c>
      <c r="C54" s="10"/>
      <c r="D54" s="86"/>
      <c r="E54" s="86" t="e">
        <f>+E53/12</f>
        <v>#DIV/0!</v>
      </c>
      <c r="F54" s="86" t="e">
        <f>+F53/12</f>
        <v>#DIV/0!</v>
      </c>
    </row>
    <row r="55" spans="1:6" ht="12" customHeight="1">
      <c r="A55" s="13">
        <v>30</v>
      </c>
      <c r="B55" s="10" t="s">
        <v>34</v>
      </c>
      <c r="C55" s="10"/>
      <c r="D55" s="88"/>
      <c r="E55" s="88" t="e">
        <f>+E53/365</f>
        <v>#DIV/0!</v>
      </c>
      <c r="F55" s="88" t="e">
        <f>+F53/365</f>
        <v>#DIV/0!</v>
      </c>
    </row>
  </sheetData>
  <mergeCells count="5">
    <mergeCell ref="A2:H2"/>
    <mergeCell ref="A3:H3"/>
    <mergeCell ref="A4:H4"/>
    <mergeCell ref="A5:B5"/>
    <mergeCell ref="C5:E5"/>
  </mergeCells>
  <phoneticPr fontId="6" type="noConversion"/>
  <conditionalFormatting sqref="D49">
    <cfRule type="cellIs" dxfId="0" priority="1" operator="notEqual">
      <formula>$G$49+$H$49</formula>
    </cfRule>
  </conditionalFormatting>
  <printOptions horizontalCentered="1" verticalCentered="1" gridLines="1"/>
  <pageMargins left="0.25" right="0.25" top="0.25" bottom="0.5" header="0.75" footer="0.25"/>
  <pageSetup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30"/>
  <sheetViews>
    <sheetView workbookViewId="0">
      <selection activeCell="A29" sqref="A29"/>
    </sheetView>
  </sheetViews>
  <sheetFormatPr defaultRowHeight="12.75"/>
  <cols>
    <col min="1" max="1" width="49.140625" bestFit="1" customWidth="1"/>
    <col min="2" max="2" width="8.5703125" bestFit="1" customWidth="1"/>
    <col min="3" max="3" width="16.5703125" bestFit="1" customWidth="1"/>
    <col min="4" max="4" width="30.28515625" bestFit="1" customWidth="1"/>
  </cols>
  <sheetData>
    <row r="1" spans="1:4" ht="18">
      <c r="A1" s="107" t="s">
        <v>44</v>
      </c>
      <c r="B1" s="108"/>
      <c r="C1" s="108"/>
      <c r="D1" s="109"/>
    </row>
    <row r="2" spans="1:4" ht="16.5" thickBot="1">
      <c r="A2" s="62" t="s">
        <v>100</v>
      </c>
      <c r="B2" s="21"/>
      <c r="C2" s="21"/>
      <c r="D2" s="21"/>
    </row>
    <row r="3" spans="1:4" ht="15.75">
      <c r="A3" s="22" t="s">
        <v>45</v>
      </c>
      <c r="B3" s="23"/>
      <c r="C3" s="85" t="s">
        <v>46</v>
      </c>
      <c r="D3" s="53" t="str">
        <f>IF('Res Comp'!C5="","",'Res Comp'!C5)</f>
        <v/>
      </c>
    </row>
    <row r="4" spans="1:4" ht="15.75">
      <c r="A4" s="24"/>
      <c r="B4" s="25" t="s">
        <v>47</v>
      </c>
      <c r="C4" s="25" t="s">
        <v>48</v>
      </c>
      <c r="D4" s="26" t="s">
        <v>49</v>
      </c>
    </row>
    <row r="5" spans="1:4" ht="31.5" customHeight="1" thickBot="1">
      <c r="A5" s="27" t="s">
        <v>50</v>
      </c>
      <c r="B5" s="28"/>
      <c r="C5" s="28"/>
      <c r="D5" s="63" t="s">
        <v>101</v>
      </c>
    </row>
    <row r="6" spans="1:4" ht="15.75">
      <c r="A6" s="29" t="s">
        <v>51</v>
      </c>
      <c r="B6" s="23"/>
      <c r="C6" s="23"/>
      <c r="D6" s="30"/>
    </row>
    <row r="7" spans="1:4">
      <c r="A7" s="31" t="s">
        <v>52</v>
      </c>
      <c r="B7" s="32">
        <v>40</v>
      </c>
      <c r="C7" s="32">
        <v>50000</v>
      </c>
      <c r="D7" s="33">
        <v>0.1</v>
      </c>
    </row>
    <row r="8" spans="1:4">
      <c r="A8" s="34"/>
      <c r="B8" s="35"/>
      <c r="C8" s="54"/>
      <c r="D8" s="36"/>
    </row>
    <row r="9" spans="1:4">
      <c r="A9" s="37"/>
      <c r="B9" s="38"/>
      <c r="C9" s="54"/>
      <c r="D9" s="39"/>
    </row>
    <row r="10" spans="1:4">
      <c r="A10" s="37"/>
      <c r="B10" s="38"/>
      <c r="C10" s="54"/>
      <c r="D10" s="39"/>
    </row>
    <row r="11" spans="1:4">
      <c r="A11" s="37"/>
      <c r="B11" s="38"/>
      <c r="C11" s="54"/>
      <c r="D11" s="39"/>
    </row>
    <row r="12" spans="1:4">
      <c r="A12" s="37"/>
      <c r="B12" s="38"/>
      <c r="C12" s="54"/>
      <c r="D12" s="39"/>
    </row>
    <row r="13" spans="1:4">
      <c r="A13" s="91" t="s">
        <v>53</v>
      </c>
      <c r="B13" s="91">
        <f>B8+B9+B10+B11+B12</f>
        <v>0</v>
      </c>
      <c r="C13" s="91">
        <f>C8*D8+C9*D9+C10*D10+C11*D11+C12*D12</f>
        <v>0</v>
      </c>
      <c r="D13" s="91" t="str">
        <f>"total on Att#1: "&amp; IF('Res Comp'!D9=0,"",DOLLAR('Res Comp'!D9,2))</f>
        <v xml:space="preserve">total on Att#1: </v>
      </c>
    </row>
    <row r="14" spans="1:4" ht="15.75">
      <c r="A14" s="40" t="s">
        <v>54</v>
      </c>
      <c r="B14" s="41"/>
      <c r="C14" s="42"/>
      <c r="D14" s="43"/>
    </row>
    <row r="15" spans="1:4">
      <c r="A15" s="37"/>
      <c r="B15" s="38"/>
      <c r="C15" s="54"/>
      <c r="D15" s="56"/>
    </row>
    <row r="16" spans="1:4">
      <c r="A16" s="37"/>
      <c r="B16" s="38"/>
      <c r="C16" s="54"/>
      <c r="D16" s="56"/>
    </row>
    <row r="17" spans="1:4">
      <c r="A17" s="37"/>
      <c r="B17" s="38"/>
      <c r="C17" s="54"/>
      <c r="D17" s="56"/>
    </row>
    <row r="18" spans="1:4">
      <c r="A18" s="90" t="s">
        <v>55</v>
      </c>
      <c r="B18" s="90">
        <f>B15+B16+B17</f>
        <v>0</v>
      </c>
      <c r="C18" s="90">
        <f>C15*D15+C16*D16+C17*D17</f>
        <v>0</v>
      </c>
      <c r="D18" s="90" t="str">
        <f>"total on Att#1: "&amp; IF('Res Comp'!D10=0,"",DOLLAR('Res Comp'!D10,2))</f>
        <v xml:space="preserve">total on Att#1: </v>
      </c>
    </row>
    <row r="19" spans="1:4" ht="15.75">
      <c r="A19" s="40" t="s">
        <v>56</v>
      </c>
      <c r="B19" s="41"/>
      <c r="C19" s="42"/>
      <c r="D19" s="43"/>
    </row>
    <row r="20" spans="1:4">
      <c r="A20" s="37"/>
      <c r="B20" s="82"/>
      <c r="C20" s="54"/>
      <c r="D20" s="56"/>
    </row>
    <row r="21" spans="1:4">
      <c r="A21" s="37"/>
      <c r="B21" s="82"/>
      <c r="C21" s="54"/>
      <c r="D21" s="56"/>
    </row>
    <row r="22" spans="1:4">
      <c r="A22" s="37"/>
      <c r="B22" s="82"/>
      <c r="C22" s="54"/>
      <c r="D22" s="56"/>
    </row>
    <row r="23" spans="1:4">
      <c r="A23" s="37"/>
      <c r="B23" s="82"/>
      <c r="C23" s="54"/>
      <c r="D23" s="56"/>
    </row>
    <row r="24" spans="1:4">
      <c r="A24" s="37"/>
      <c r="B24" s="82"/>
      <c r="C24" s="54"/>
      <c r="D24" s="56"/>
    </row>
    <row r="25" spans="1:4">
      <c r="A25" s="37"/>
      <c r="B25" s="82"/>
      <c r="C25" s="54"/>
      <c r="D25" s="56"/>
    </row>
    <row r="26" spans="1:4">
      <c r="A26" s="37"/>
      <c r="B26" s="82"/>
      <c r="C26" s="54"/>
      <c r="D26" s="56"/>
    </row>
    <row r="27" spans="1:4">
      <c r="A27" s="37"/>
      <c r="B27" s="82"/>
      <c r="C27" s="54"/>
      <c r="D27" s="56"/>
    </row>
    <row r="28" spans="1:4">
      <c r="A28" s="37"/>
      <c r="B28" s="82"/>
      <c r="C28" s="55"/>
      <c r="D28" s="56"/>
    </row>
    <row r="29" spans="1:4" ht="13.5" thickBot="1">
      <c r="A29" s="92" t="s">
        <v>57</v>
      </c>
      <c r="B29" s="92">
        <f>B20+B21+B22+B23+B24+B25+B26+B27+B28</f>
        <v>0</v>
      </c>
      <c r="C29" s="92">
        <f>C20*D20+C21*D21+C22*D22+C23*D23+C24*D24+C25*D25+C26*D26+C27*D27+C28*D28</f>
        <v>0</v>
      </c>
      <c r="D29" s="92" t="str">
        <f>"total on Att#1: "&amp; IF('Res Comp'!D11=0,"",DOLLAR('Res Comp'!D11,2))</f>
        <v xml:space="preserve">total on Att#1: </v>
      </c>
    </row>
    <row r="30" spans="1:4" ht="16.5" thickBot="1">
      <c r="A30" s="61" t="s">
        <v>99</v>
      </c>
      <c r="B30" s="58"/>
      <c r="C30" s="60">
        <f>C13+C18+C29</f>
        <v>0</v>
      </c>
      <c r="D30" s="59"/>
    </row>
  </sheetData>
  <sheetProtection algorithmName="SHA-512" hashValue="xhnHRclebPar1ziP21dDomQUrXBbiSzbjBw4FZu2QZQQTEcnpScsy9I9TQm1W8GcXlEr9/SUuQzZ92T4LfsJ4A==" saltValue="HciJdqHRFDhU9x5gp0m1aw==" spinCount="100000" sheet="1" objects="1" scenarios="1" insertRows="0"/>
  <mergeCells count="1">
    <mergeCell ref="A1:D1"/>
  </mergeCells>
  <phoneticPr fontId="6" type="noConversion"/>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18"/>
  <sheetViews>
    <sheetView workbookViewId="0">
      <selection activeCell="A16" sqref="A16"/>
    </sheetView>
  </sheetViews>
  <sheetFormatPr defaultRowHeight="31.5" customHeight="1"/>
  <cols>
    <col min="1" max="1" width="20" customWidth="1"/>
    <col min="2" max="8" width="14.7109375" customWidth="1"/>
  </cols>
  <sheetData>
    <row r="1" spans="1:9" ht="27" customHeight="1">
      <c r="A1" s="110" t="s">
        <v>103</v>
      </c>
      <c r="B1" s="111"/>
      <c r="C1" s="111"/>
      <c r="D1" s="111"/>
      <c r="E1" s="111"/>
      <c r="F1" s="111"/>
      <c r="G1" s="111"/>
      <c r="H1" s="111"/>
    </row>
    <row r="2" spans="1:9" s="51" customFormat="1" ht="31.5" customHeight="1">
      <c r="A2" s="44"/>
      <c r="B2" s="45"/>
      <c r="C2" s="45"/>
      <c r="D2" s="112" t="s">
        <v>58</v>
      </c>
      <c r="E2" s="112"/>
      <c r="F2" s="113" t="str">
        <f>IF('Res Comp'!C5="","",'Res Comp'!C5)</f>
        <v/>
      </c>
      <c r="G2" s="114"/>
      <c r="H2" s="115"/>
    </row>
    <row r="3" spans="1:9" ht="35.25" customHeight="1">
      <c r="A3" s="46" t="s">
        <v>98</v>
      </c>
      <c r="B3" s="46" t="s">
        <v>102</v>
      </c>
      <c r="C3" s="46" t="s">
        <v>59</v>
      </c>
      <c r="D3" s="46" t="s">
        <v>59</v>
      </c>
      <c r="E3" s="46" t="s">
        <v>60</v>
      </c>
      <c r="F3" s="46" t="s">
        <v>60</v>
      </c>
      <c r="G3" s="46" t="s">
        <v>59</v>
      </c>
      <c r="H3" s="46" t="s">
        <v>60</v>
      </c>
      <c r="I3" s="84"/>
    </row>
    <row r="4" spans="1:9" ht="31.5" customHeight="1">
      <c r="A4" s="47" t="s">
        <v>61</v>
      </c>
      <c r="B4" s="48" t="s">
        <v>62</v>
      </c>
      <c r="C4" s="48" t="s">
        <v>63</v>
      </c>
      <c r="D4" s="48" t="s">
        <v>64</v>
      </c>
      <c r="E4" s="48" t="s">
        <v>65</v>
      </c>
      <c r="F4" s="48" t="s">
        <v>66</v>
      </c>
      <c r="G4" s="48" t="s">
        <v>67</v>
      </c>
      <c r="H4" s="48" t="s">
        <v>68</v>
      </c>
      <c r="I4" s="48" t="s">
        <v>105</v>
      </c>
    </row>
    <row r="5" spans="1:9" ht="29.1" customHeight="1">
      <c r="A5" s="49" t="s">
        <v>69</v>
      </c>
      <c r="B5" s="50"/>
      <c r="C5" s="50"/>
      <c r="D5" s="50"/>
      <c r="E5" s="50"/>
      <c r="F5" s="50"/>
      <c r="G5" s="50"/>
      <c r="H5" s="50"/>
      <c r="I5" s="83">
        <f>SUM(B5:H5)</f>
        <v>0</v>
      </c>
    </row>
    <row r="6" spans="1:9" ht="29.1" customHeight="1">
      <c r="A6" s="50"/>
      <c r="B6" s="50"/>
      <c r="C6" s="50"/>
      <c r="D6" s="50"/>
      <c r="E6" s="50"/>
      <c r="F6" s="50"/>
      <c r="G6" s="50"/>
      <c r="H6" s="50"/>
      <c r="I6" s="83">
        <f t="shared" ref="I6:I18" si="0">SUM(B6:H6)</f>
        <v>0</v>
      </c>
    </row>
    <row r="7" spans="1:9" ht="29.1" customHeight="1">
      <c r="A7" s="50"/>
      <c r="B7" s="50"/>
      <c r="C7" s="50"/>
      <c r="D7" s="50"/>
      <c r="E7" s="50"/>
      <c r="F7" s="50"/>
      <c r="G7" s="50"/>
      <c r="H7" s="50"/>
      <c r="I7" s="83">
        <f t="shared" si="0"/>
        <v>0</v>
      </c>
    </row>
    <row r="8" spans="1:9" ht="29.1" customHeight="1">
      <c r="A8" s="50"/>
      <c r="B8" s="50"/>
      <c r="C8" s="50"/>
      <c r="D8" s="50"/>
      <c r="E8" s="50"/>
      <c r="F8" s="50"/>
      <c r="G8" s="50"/>
      <c r="H8" s="50"/>
      <c r="I8" s="83">
        <f t="shared" si="0"/>
        <v>0</v>
      </c>
    </row>
    <row r="9" spans="1:9" ht="29.1" customHeight="1">
      <c r="A9" s="50"/>
      <c r="B9" s="50"/>
      <c r="C9" s="50"/>
      <c r="D9" s="50"/>
      <c r="E9" s="50"/>
      <c r="F9" s="50"/>
      <c r="G9" s="50"/>
      <c r="H9" s="50"/>
      <c r="I9" s="83">
        <f t="shared" si="0"/>
        <v>0</v>
      </c>
    </row>
    <row r="10" spans="1:9" ht="29.1" customHeight="1">
      <c r="A10" s="49" t="s">
        <v>70</v>
      </c>
      <c r="B10" s="50"/>
      <c r="C10" s="50"/>
      <c r="D10" s="50"/>
      <c r="E10" s="50"/>
      <c r="F10" s="50"/>
      <c r="G10" s="50"/>
      <c r="H10" s="50"/>
      <c r="I10" s="83">
        <f t="shared" si="0"/>
        <v>0</v>
      </c>
    </row>
    <row r="11" spans="1:9" ht="29.1" customHeight="1">
      <c r="A11" s="50" t="s">
        <v>104</v>
      </c>
      <c r="B11" s="50"/>
      <c r="C11" s="50"/>
      <c r="D11" s="50"/>
      <c r="E11" s="50"/>
      <c r="F11" s="50"/>
      <c r="G11" s="50"/>
      <c r="H11" s="50"/>
      <c r="I11" s="83">
        <f t="shared" si="0"/>
        <v>0</v>
      </c>
    </row>
    <row r="12" spans="1:9" ht="29.1" customHeight="1">
      <c r="A12" s="50"/>
      <c r="B12" s="50"/>
      <c r="C12" s="50"/>
      <c r="D12" s="50"/>
      <c r="E12" s="50"/>
      <c r="F12" s="50"/>
      <c r="G12" s="50"/>
      <c r="H12" s="50"/>
      <c r="I12" s="83">
        <f t="shared" si="0"/>
        <v>0</v>
      </c>
    </row>
    <row r="13" spans="1:9" ht="29.1" customHeight="1">
      <c r="A13" s="50"/>
      <c r="B13" s="50"/>
      <c r="C13" s="50"/>
      <c r="D13" s="50"/>
      <c r="E13" s="50"/>
      <c r="F13" s="50"/>
      <c r="G13" s="50"/>
      <c r="H13" s="50"/>
      <c r="I13" s="83">
        <f t="shared" si="0"/>
        <v>0</v>
      </c>
    </row>
    <row r="14" spans="1:9" ht="29.1" customHeight="1">
      <c r="A14" s="50"/>
      <c r="B14" s="50"/>
      <c r="C14" s="50"/>
      <c r="D14" s="50"/>
      <c r="E14" s="50"/>
      <c r="F14" s="50"/>
      <c r="G14" s="50"/>
      <c r="H14" s="50"/>
      <c r="I14" s="83">
        <f t="shared" si="0"/>
        <v>0</v>
      </c>
    </row>
    <row r="15" spans="1:9" ht="29.1" customHeight="1">
      <c r="A15" s="49" t="s">
        <v>71</v>
      </c>
      <c r="B15" s="50"/>
      <c r="C15" s="50"/>
      <c r="D15" s="50"/>
      <c r="E15" s="50"/>
      <c r="F15" s="50"/>
      <c r="G15" s="50"/>
      <c r="H15" s="50"/>
      <c r="I15" s="83">
        <f t="shared" si="0"/>
        <v>0</v>
      </c>
    </row>
    <row r="16" spans="1:9" ht="29.1" customHeight="1">
      <c r="A16" s="101"/>
      <c r="B16" s="50"/>
      <c r="C16" s="50"/>
      <c r="D16" s="50"/>
      <c r="E16" s="50"/>
      <c r="F16" s="50"/>
      <c r="G16" s="50"/>
      <c r="H16" s="50"/>
      <c r="I16" s="100">
        <f>SUM(B16:H16)</f>
        <v>0</v>
      </c>
    </row>
    <row r="17" spans="1:9" ht="29.1" customHeight="1">
      <c r="A17" s="50"/>
      <c r="B17" s="50"/>
      <c r="C17" s="50"/>
      <c r="D17" s="50"/>
      <c r="E17" s="50"/>
      <c r="F17" s="50"/>
      <c r="G17" s="50"/>
      <c r="H17" s="50"/>
      <c r="I17" s="100">
        <f t="shared" si="0"/>
        <v>0</v>
      </c>
    </row>
    <row r="18" spans="1:9" ht="29.1" customHeight="1">
      <c r="A18" s="50" t="s">
        <v>105</v>
      </c>
      <c r="B18" s="50">
        <f t="shared" ref="B18:H18" si="1">SUM(B5:B17)</f>
        <v>0</v>
      </c>
      <c r="C18" s="50">
        <f t="shared" si="1"/>
        <v>0</v>
      </c>
      <c r="D18" s="50">
        <f t="shared" si="1"/>
        <v>0</v>
      </c>
      <c r="E18" s="50">
        <f t="shared" si="1"/>
        <v>0</v>
      </c>
      <c r="F18" s="50">
        <f t="shared" si="1"/>
        <v>0</v>
      </c>
      <c r="G18" s="50">
        <f t="shared" si="1"/>
        <v>0</v>
      </c>
      <c r="H18" s="50">
        <f t="shared" si="1"/>
        <v>0</v>
      </c>
      <c r="I18" s="83">
        <f t="shared" si="0"/>
        <v>0</v>
      </c>
    </row>
  </sheetData>
  <mergeCells count="3">
    <mergeCell ref="A1:H1"/>
    <mergeCell ref="D2:E2"/>
    <mergeCell ref="F2:H2"/>
  </mergeCells>
  <phoneticPr fontId="6" type="noConversion"/>
  <pageMargins left="0.75" right="0.75" top="1" bottom="1" header="0.5" footer="0.5"/>
  <pageSetup scale="93" orientation="landscape"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49"/>
  <sheetViews>
    <sheetView workbookViewId="0">
      <selection activeCell="J2" sqref="J2"/>
    </sheetView>
  </sheetViews>
  <sheetFormatPr defaultRowHeight="12.75"/>
  <cols>
    <col min="7" max="7" width="10.140625" customWidth="1"/>
  </cols>
  <sheetData>
    <row r="1" spans="1:15" ht="33.75">
      <c r="A1" s="67"/>
      <c r="B1" s="68"/>
      <c r="C1" s="68"/>
      <c r="D1" s="68"/>
      <c r="E1" s="68"/>
      <c r="F1" s="68"/>
      <c r="G1" s="68"/>
      <c r="H1" s="79"/>
      <c r="I1" s="79"/>
      <c r="J1" s="79"/>
      <c r="K1" s="79"/>
      <c r="L1" s="79"/>
      <c r="M1" s="79"/>
      <c r="N1" s="79"/>
      <c r="O1" s="68"/>
    </row>
    <row r="2" spans="1:15" ht="33.75">
      <c r="A2" s="67"/>
      <c r="B2" s="68"/>
      <c r="C2" s="68"/>
      <c r="D2" s="68"/>
      <c r="E2" s="68"/>
      <c r="F2" s="68"/>
      <c r="G2" s="68"/>
      <c r="H2" s="79"/>
      <c r="I2" s="79"/>
      <c r="J2" s="79"/>
      <c r="K2" s="79"/>
      <c r="L2" s="79"/>
      <c r="M2" s="79"/>
      <c r="N2" s="79"/>
      <c r="O2" s="68"/>
    </row>
    <row r="3" spans="1:15" ht="16.5" thickBot="1">
      <c r="A3" s="69" t="s">
        <v>117</v>
      </c>
      <c r="B3" s="68"/>
      <c r="C3" s="68"/>
      <c r="D3" s="68"/>
      <c r="E3" s="68"/>
      <c r="F3" s="68"/>
      <c r="G3" s="68"/>
      <c r="H3" s="79"/>
      <c r="I3" s="79"/>
      <c r="J3" s="79"/>
      <c r="K3" s="79"/>
      <c r="L3" s="79"/>
      <c r="M3" s="79"/>
      <c r="N3" s="79"/>
      <c r="O3" s="68"/>
    </row>
    <row r="4" spans="1:15" ht="16.5" thickBot="1">
      <c r="A4" s="95" t="s">
        <v>116</v>
      </c>
      <c r="B4" s="96"/>
      <c r="C4" s="96"/>
      <c r="D4" s="96"/>
      <c r="E4" s="96"/>
      <c r="F4" s="97"/>
      <c r="G4" s="97"/>
      <c r="H4" s="79"/>
      <c r="I4" s="79"/>
      <c r="J4" s="79"/>
      <c r="K4" s="79"/>
      <c r="L4" s="79"/>
      <c r="M4" s="79"/>
      <c r="N4" s="79"/>
      <c r="O4" s="68"/>
    </row>
    <row r="5" spans="1:15">
      <c r="A5" s="68"/>
      <c r="B5" s="68"/>
      <c r="C5" s="68"/>
      <c r="D5" s="68"/>
      <c r="E5" s="68"/>
      <c r="F5" s="70" t="s">
        <v>72</v>
      </c>
      <c r="G5" s="71"/>
      <c r="H5" s="117"/>
      <c r="I5" s="118"/>
      <c r="J5" s="118"/>
      <c r="K5" s="119"/>
      <c r="L5" s="68"/>
      <c r="M5" s="68"/>
      <c r="N5" s="68"/>
      <c r="O5" s="68"/>
    </row>
    <row r="6" spans="1:15" ht="15.75">
      <c r="A6" s="68"/>
      <c r="B6" s="68"/>
      <c r="C6" s="68"/>
      <c r="D6" s="68"/>
      <c r="E6" s="68"/>
      <c r="F6" s="70" t="s">
        <v>73</v>
      </c>
      <c r="G6" s="71"/>
      <c r="H6" s="117"/>
      <c r="I6" s="118"/>
      <c r="J6" s="118"/>
      <c r="K6" s="119"/>
      <c r="L6" s="68"/>
      <c r="M6" s="72"/>
      <c r="N6" s="68"/>
      <c r="O6" s="68"/>
    </row>
    <row r="7" spans="1:15">
      <c r="A7" s="73" t="s">
        <v>74</v>
      </c>
      <c r="B7" s="68"/>
      <c r="C7" s="68"/>
      <c r="D7" s="68"/>
      <c r="E7" s="68"/>
      <c r="F7" s="70" t="s">
        <v>75</v>
      </c>
      <c r="G7" s="71"/>
      <c r="H7" s="120"/>
      <c r="I7" s="119"/>
      <c r="J7" s="68"/>
      <c r="K7" s="68"/>
      <c r="L7" s="68"/>
      <c r="M7" s="68"/>
      <c r="N7" s="68"/>
      <c r="O7" s="68"/>
    </row>
    <row r="8" spans="1:15">
      <c r="A8" s="68"/>
      <c r="B8" s="68"/>
      <c r="C8" s="68"/>
      <c r="D8" s="68"/>
      <c r="E8" s="68"/>
      <c r="F8" s="70"/>
      <c r="G8" s="71"/>
      <c r="H8" s="121"/>
      <c r="I8" s="121"/>
      <c r="J8" s="121"/>
      <c r="K8" s="121"/>
      <c r="L8" s="68"/>
      <c r="M8" s="68"/>
      <c r="N8" s="68"/>
      <c r="O8" s="68"/>
    </row>
    <row r="9" spans="1:15">
      <c r="A9" s="68"/>
      <c r="B9" s="68"/>
      <c r="C9" s="68"/>
      <c r="D9" s="68"/>
      <c r="E9" s="68"/>
      <c r="F9" s="70"/>
      <c r="G9" s="71"/>
      <c r="H9" s="121"/>
      <c r="I9" s="121"/>
      <c r="J9" s="121"/>
      <c r="K9" s="121"/>
      <c r="L9" s="68"/>
      <c r="M9" s="68"/>
      <c r="N9" s="68"/>
      <c r="O9" s="68"/>
    </row>
    <row r="10" spans="1:15">
      <c r="A10" s="68" t="s">
        <v>76</v>
      </c>
      <c r="B10" s="68"/>
      <c r="C10" s="68"/>
      <c r="D10" s="68"/>
      <c r="E10" s="68"/>
      <c r="F10" s="70"/>
      <c r="G10" s="71"/>
      <c r="H10" s="121"/>
      <c r="I10" s="121"/>
      <c r="J10" s="121"/>
      <c r="K10" s="121"/>
      <c r="L10" s="68"/>
      <c r="M10" s="68"/>
      <c r="N10" s="68"/>
      <c r="O10" s="68"/>
    </row>
    <row r="11" spans="1:15">
      <c r="A11" s="98" t="s">
        <v>118</v>
      </c>
      <c r="B11" s="68"/>
      <c r="C11" s="68"/>
      <c r="D11" s="68"/>
      <c r="E11" s="68"/>
      <c r="F11" s="68"/>
      <c r="G11" s="68"/>
      <c r="H11" s="68"/>
      <c r="I11" s="68"/>
      <c r="J11" s="68"/>
      <c r="K11" s="68"/>
      <c r="L11" s="68"/>
      <c r="M11" s="68"/>
      <c r="N11" s="68"/>
      <c r="O11" s="68"/>
    </row>
    <row r="12" spans="1:15">
      <c r="A12" s="68"/>
      <c r="B12" s="68"/>
      <c r="C12" s="68"/>
      <c r="D12" s="68"/>
      <c r="E12" s="68"/>
      <c r="F12" s="68"/>
      <c r="G12" s="68"/>
      <c r="H12" s="68"/>
      <c r="I12" s="68"/>
      <c r="J12" s="68"/>
      <c r="K12" s="68"/>
      <c r="L12" s="68"/>
      <c r="M12" s="68"/>
      <c r="N12" s="68"/>
      <c r="O12" s="68"/>
    </row>
    <row r="13" spans="1:15">
      <c r="A13" s="74" t="s">
        <v>77</v>
      </c>
      <c r="B13" s="68"/>
      <c r="C13" s="68" t="s">
        <v>78</v>
      </c>
      <c r="D13" s="68"/>
      <c r="E13" s="68"/>
      <c r="F13" s="68"/>
      <c r="G13" s="74" t="s">
        <v>77</v>
      </c>
      <c r="H13" s="68"/>
      <c r="I13" s="68" t="s">
        <v>78</v>
      </c>
      <c r="J13" s="68"/>
      <c r="K13" s="68"/>
      <c r="L13" s="68"/>
      <c r="M13" s="68"/>
      <c r="N13" s="68"/>
      <c r="O13" s="68"/>
    </row>
    <row r="14" spans="1:15">
      <c r="A14" s="75" t="s">
        <v>79</v>
      </c>
      <c r="B14" s="117" t="s">
        <v>104</v>
      </c>
      <c r="C14" s="118"/>
      <c r="D14" s="118"/>
      <c r="E14" s="119"/>
      <c r="F14" s="68"/>
      <c r="G14" s="75" t="s">
        <v>80</v>
      </c>
      <c r="H14" s="117"/>
      <c r="I14" s="118"/>
      <c r="J14" s="118"/>
      <c r="K14" s="119"/>
      <c r="L14" s="68"/>
      <c r="M14" s="68"/>
      <c r="N14" s="68"/>
      <c r="O14" s="68"/>
    </row>
    <row r="15" spans="1:15">
      <c r="A15" s="75" t="s">
        <v>81</v>
      </c>
      <c r="B15" s="120"/>
      <c r="C15" s="118"/>
      <c r="D15" s="118"/>
      <c r="E15" s="119"/>
      <c r="F15" s="68"/>
      <c r="G15" s="75" t="s">
        <v>82</v>
      </c>
      <c r="H15" s="120"/>
      <c r="I15" s="118"/>
      <c r="J15" s="118"/>
      <c r="K15" s="119"/>
      <c r="L15" s="68"/>
      <c r="M15" s="68"/>
      <c r="N15" s="68"/>
      <c r="O15" s="68"/>
    </row>
    <row r="16" spans="1:15">
      <c r="A16" s="75" t="s">
        <v>83</v>
      </c>
      <c r="B16" s="120"/>
      <c r="C16" s="118"/>
      <c r="D16" s="118"/>
      <c r="E16" s="119"/>
      <c r="F16" s="68"/>
      <c r="G16" s="75" t="s">
        <v>84</v>
      </c>
      <c r="H16" s="120"/>
      <c r="I16" s="118"/>
      <c r="J16" s="118"/>
      <c r="K16" s="119"/>
      <c r="L16" s="68"/>
      <c r="M16" s="68"/>
      <c r="N16" s="68"/>
      <c r="O16" s="68"/>
    </row>
    <row r="17" spans="1:15">
      <c r="A17" s="75" t="s">
        <v>85</v>
      </c>
      <c r="B17" s="120"/>
      <c r="C17" s="118"/>
      <c r="D17" s="118"/>
      <c r="E17" s="119"/>
      <c r="F17" s="68"/>
      <c r="G17" s="75" t="s">
        <v>86</v>
      </c>
      <c r="H17" s="120"/>
      <c r="I17" s="118"/>
      <c r="J17" s="118"/>
      <c r="K17" s="119"/>
      <c r="L17" s="68"/>
      <c r="M17" s="68"/>
      <c r="N17" s="68"/>
      <c r="O17" s="68"/>
    </row>
    <row r="18" spans="1:15">
      <c r="A18" s="79"/>
      <c r="B18" s="79"/>
      <c r="C18" s="79"/>
      <c r="D18" s="79"/>
      <c r="E18" s="79"/>
      <c r="F18" s="79"/>
      <c r="G18" s="79"/>
      <c r="H18" s="79"/>
      <c r="I18" s="79"/>
      <c r="J18" s="79"/>
      <c r="K18" s="79"/>
      <c r="L18" s="79"/>
      <c r="M18" s="79"/>
      <c r="N18" s="79"/>
      <c r="O18" s="79"/>
    </row>
    <row r="19" spans="1:15">
      <c r="A19" s="77" t="s">
        <v>119</v>
      </c>
      <c r="B19" s="77"/>
      <c r="C19" s="77"/>
      <c r="D19" s="77"/>
      <c r="E19" s="77"/>
      <c r="F19" s="77"/>
      <c r="G19" s="77"/>
      <c r="H19" s="77"/>
      <c r="I19" s="77"/>
      <c r="J19" s="77"/>
      <c r="K19" s="77"/>
      <c r="L19" s="77"/>
      <c r="M19" s="77"/>
      <c r="N19" s="77"/>
      <c r="O19" s="77"/>
    </row>
    <row r="20" spans="1:15">
      <c r="A20" s="99" t="s">
        <v>120</v>
      </c>
      <c r="B20" s="77"/>
      <c r="C20" s="77"/>
      <c r="D20" s="77"/>
      <c r="E20" s="77"/>
      <c r="F20" s="77"/>
      <c r="G20" s="77"/>
      <c r="H20" s="77"/>
      <c r="I20" s="77"/>
      <c r="J20" s="77"/>
      <c r="K20" s="77"/>
      <c r="L20" s="77"/>
      <c r="M20" s="77"/>
      <c r="N20" s="77"/>
      <c r="O20" s="77"/>
    </row>
    <row r="21" spans="1:15">
      <c r="A21" s="77"/>
      <c r="B21" s="77"/>
      <c r="C21" s="77"/>
      <c r="D21" s="77"/>
      <c r="E21" s="77"/>
      <c r="F21" s="77"/>
      <c r="G21" s="77"/>
      <c r="H21" s="77"/>
      <c r="I21" s="77"/>
      <c r="J21" s="77"/>
      <c r="K21" s="77"/>
      <c r="L21" s="77"/>
      <c r="M21" s="77"/>
      <c r="N21" s="77"/>
      <c r="O21" s="77"/>
    </row>
    <row r="22" spans="1:15">
      <c r="A22" s="77" t="s">
        <v>121</v>
      </c>
      <c r="B22" s="77"/>
      <c r="C22" s="77"/>
      <c r="D22" s="77"/>
      <c r="E22" s="77"/>
      <c r="F22" s="77"/>
      <c r="G22" s="77"/>
      <c r="H22" s="77"/>
      <c r="I22" s="77"/>
      <c r="J22" s="77"/>
      <c r="K22" s="77"/>
      <c r="L22" s="77"/>
      <c r="M22" s="77"/>
      <c r="N22" s="77"/>
      <c r="O22" s="77"/>
    </row>
    <row r="23" spans="1:15">
      <c r="A23" s="77" t="s">
        <v>122</v>
      </c>
      <c r="B23" s="77"/>
      <c r="C23" s="77"/>
      <c r="D23" s="77"/>
      <c r="E23" s="77"/>
      <c r="F23" s="77"/>
      <c r="G23" s="77"/>
      <c r="H23" s="77"/>
      <c r="I23" s="77"/>
      <c r="J23" s="77"/>
      <c r="K23" s="77"/>
      <c r="L23" s="77"/>
      <c r="M23" s="77"/>
      <c r="N23" s="77"/>
      <c r="O23" s="77"/>
    </row>
    <row r="24" spans="1:15">
      <c r="A24" s="77"/>
      <c r="B24" s="116" t="s">
        <v>87</v>
      </c>
      <c r="C24" s="116"/>
      <c r="D24" s="116" t="s">
        <v>88</v>
      </c>
      <c r="E24" s="116"/>
      <c r="F24" s="116" t="s">
        <v>89</v>
      </c>
      <c r="G24" s="116"/>
      <c r="H24" s="116" t="s">
        <v>90</v>
      </c>
      <c r="I24" s="116"/>
      <c r="J24" s="116" t="s">
        <v>91</v>
      </c>
      <c r="K24" s="116"/>
      <c r="L24" s="116" t="s">
        <v>92</v>
      </c>
      <c r="M24" s="116"/>
      <c r="N24" s="116" t="s">
        <v>93</v>
      </c>
      <c r="O24" s="116"/>
    </row>
    <row r="25" spans="1:15">
      <c r="A25" s="77"/>
      <c r="B25" s="77" t="s">
        <v>94</v>
      </c>
      <c r="C25" s="77" t="s">
        <v>95</v>
      </c>
      <c r="D25" s="77" t="s">
        <v>94</v>
      </c>
      <c r="E25" s="77" t="s">
        <v>95</v>
      </c>
      <c r="F25" s="77" t="s">
        <v>94</v>
      </c>
      <c r="G25" s="77" t="s">
        <v>95</v>
      </c>
      <c r="H25" s="77" t="s">
        <v>94</v>
      </c>
      <c r="I25" s="77" t="s">
        <v>95</v>
      </c>
      <c r="J25" s="77" t="s">
        <v>94</v>
      </c>
      <c r="K25" s="77" t="s">
        <v>95</v>
      </c>
      <c r="L25" s="77" t="s">
        <v>94</v>
      </c>
      <c r="M25" s="77" t="s">
        <v>95</v>
      </c>
      <c r="N25" s="77" t="s">
        <v>94</v>
      </c>
      <c r="O25" s="77" t="s">
        <v>95</v>
      </c>
    </row>
    <row r="26" spans="1:15">
      <c r="A26" s="78">
        <v>0.29166666666666702</v>
      </c>
      <c r="B26" s="76"/>
      <c r="C26" s="76"/>
      <c r="D26" s="76"/>
      <c r="E26" s="76"/>
      <c r="F26" s="76"/>
      <c r="G26" s="76"/>
      <c r="H26" s="76"/>
      <c r="I26" s="76"/>
      <c r="J26" s="76"/>
      <c r="K26" s="76"/>
      <c r="L26" s="76"/>
      <c r="M26" s="76"/>
      <c r="N26" s="76"/>
      <c r="O26" s="76"/>
    </row>
    <row r="27" spans="1:15">
      <c r="A27" s="78">
        <v>0.33333333333333331</v>
      </c>
      <c r="B27" s="76"/>
      <c r="C27" s="76"/>
      <c r="D27" s="76"/>
      <c r="E27" s="76"/>
      <c r="F27" s="76"/>
      <c r="G27" s="76"/>
      <c r="H27" s="76"/>
      <c r="I27" s="76"/>
      <c r="J27" s="76"/>
      <c r="K27" s="76"/>
      <c r="L27" s="76"/>
      <c r="M27" s="76"/>
      <c r="N27" s="76"/>
      <c r="O27" s="76"/>
    </row>
    <row r="28" spans="1:15">
      <c r="A28" s="78">
        <v>0.375</v>
      </c>
      <c r="B28" s="76"/>
      <c r="C28" s="76"/>
      <c r="D28" s="76"/>
      <c r="E28" s="76"/>
      <c r="F28" s="76"/>
      <c r="G28" s="76"/>
      <c r="H28" s="76"/>
      <c r="I28" s="76"/>
      <c r="J28" s="76"/>
      <c r="K28" s="76"/>
      <c r="L28" s="76"/>
      <c r="M28" s="76"/>
      <c r="N28" s="76"/>
      <c r="O28" s="76"/>
    </row>
    <row r="29" spans="1:15">
      <c r="A29" s="78">
        <v>0.41666666666666702</v>
      </c>
      <c r="B29" s="76"/>
      <c r="C29" s="76"/>
      <c r="D29" s="76"/>
      <c r="E29" s="76"/>
      <c r="F29" s="76"/>
      <c r="G29" s="76"/>
      <c r="H29" s="76"/>
      <c r="I29" s="76"/>
      <c r="J29" s="76"/>
      <c r="K29" s="76"/>
      <c r="L29" s="76"/>
      <c r="M29" s="76"/>
      <c r="N29" s="76"/>
      <c r="O29" s="76"/>
    </row>
    <row r="30" spans="1:15">
      <c r="A30" s="78">
        <v>0.45833333333333298</v>
      </c>
      <c r="B30" s="76"/>
      <c r="C30" s="76"/>
      <c r="D30" s="76"/>
      <c r="E30" s="76"/>
      <c r="F30" s="76"/>
      <c r="G30" s="76"/>
      <c r="H30" s="76"/>
      <c r="I30" s="76"/>
      <c r="J30" s="76"/>
      <c r="K30" s="76"/>
      <c r="L30" s="76"/>
      <c r="M30" s="76"/>
      <c r="N30" s="76"/>
      <c r="O30" s="76"/>
    </row>
    <row r="31" spans="1:15">
      <c r="A31" s="78">
        <v>0.5</v>
      </c>
      <c r="B31" s="76"/>
      <c r="C31" s="76"/>
      <c r="D31" s="76"/>
      <c r="E31" s="76"/>
      <c r="F31" s="76"/>
      <c r="G31" s="76"/>
      <c r="H31" s="76"/>
      <c r="I31" s="76"/>
      <c r="J31" s="76"/>
      <c r="K31" s="76"/>
      <c r="L31" s="76"/>
      <c r="M31" s="76"/>
      <c r="N31" s="76"/>
      <c r="O31" s="76"/>
    </row>
    <row r="32" spans="1:15">
      <c r="A32" s="78">
        <v>0.54166666666666596</v>
      </c>
      <c r="B32" s="76"/>
      <c r="C32" s="76"/>
      <c r="D32" s="76"/>
      <c r="E32" s="76"/>
      <c r="F32" s="76"/>
      <c r="G32" s="76"/>
      <c r="H32" s="76"/>
      <c r="I32" s="76"/>
      <c r="J32" s="76"/>
      <c r="K32" s="76"/>
      <c r="L32" s="76"/>
      <c r="M32" s="76"/>
      <c r="N32" s="76"/>
      <c r="O32" s="76"/>
    </row>
    <row r="33" spans="1:15">
      <c r="A33" s="78">
        <v>0.58333333333333304</v>
      </c>
      <c r="B33" s="76"/>
      <c r="C33" s="76"/>
      <c r="D33" s="76"/>
      <c r="E33" s="76"/>
      <c r="F33" s="76"/>
      <c r="G33" s="76"/>
      <c r="H33" s="76"/>
      <c r="I33" s="76"/>
      <c r="J33" s="76"/>
      <c r="K33" s="76"/>
      <c r="L33" s="76"/>
      <c r="M33" s="76"/>
      <c r="N33" s="76"/>
      <c r="O33" s="76"/>
    </row>
    <row r="34" spans="1:15">
      <c r="A34" s="78">
        <v>0.625</v>
      </c>
      <c r="B34" s="76"/>
      <c r="C34" s="76"/>
      <c r="D34" s="76"/>
      <c r="E34" s="76"/>
      <c r="F34" s="76"/>
      <c r="G34" s="76"/>
      <c r="H34" s="76"/>
      <c r="I34" s="76"/>
      <c r="J34" s="76"/>
      <c r="K34" s="76"/>
      <c r="L34" s="76"/>
      <c r="M34" s="76"/>
      <c r="N34" s="76"/>
      <c r="O34" s="76"/>
    </row>
    <row r="35" spans="1:15">
      <c r="A35" s="78">
        <v>0.66666666666666596</v>
      </c>
      <c r="B35" s="76"/>
      <c r="C35" s="76"/>
      <c r="D35" s="76"/>
      <c r="E35" s="76"/>
      <c r="F35" s="76"/>
      <c r="G35" s="76"/>
      <c r="H35" s="76"/>
      <c r="I35" s="76"/>
      <c r="J35" s="76"/>
      <c r="K35" s="76"/>
      <c r="L35" s="76"/>
      <c r="M35" s="76"/>
      <c r="N35" s="76"/>
      <c r="O35" s="76"/>
    </row>
    <row r="36" spans="1:15">
      <c r="A36" s="78">
        <v>0.70833333333333304</v>
      </c>
      <c r="B36" s="76"/>
      <c r="C36" s="76"/>
      <c r="D36" s="76"/>
      <c r="E36" s="76"/>
      <c r="F36" s="76"/>
      <c r="G36" s="76"/>
      <c r="H36" s="76"/>
      <c r="I36" s="76"/>
      <c r="J36" s="76"/>
      <c r="K36" s="76"/>
      <c r="L36" s="76"/>
      <c r="M36" s="76"/>
      <c r="N36" s="76"/>
      <c r="O36" s="76"/>
    </row>
    <row r="37" spans="1:15">
      <c r="A37" s="78">
        <v>0.75</v>
      </c>
      <c r="B37" s="76"/>
      <c r="C37" s="76"/>
      <c r="D37" s="76"/>
      <c r="E37" s="76"/>
      <c r="F37" s="76"/>
      <c r="G37" s="76"/>
      <c r="H37" s="76"/>
      <c r="I37" s="76"/>
      <c r="J37" s="76"/>
      <c r="K37" s="76"/>
      <c r="L37" s="76"/>
      <c r="M37" s="76"/>
      <c r="N37" s="76"/>
      <c r="O37" s="76"/>
    </row>
    <row r="38" spans="1:15">
      <c r="A38" s="78">
        <v>0.79166666666666696</v>
      </c>
      <c r="B38" s="76"/>
      <c r="C38" s="76"/>
      <c r="D38" s="76"/>
      <c r="E38" s="76"/>
      <c r="F38" s="76"/>
      <c r="G38" s="76"/>
      <c r="H38" s="76"/>
      <c r="I38" s="76"/>
      <c r="J38" s="76"/>
      <c r="K38" s="76"/>
      <c r="L38" s="76"/>
      <c r="M38" s="76"/>
      <c r="N38" s="76"/>
      <c r="O38" s="76"/>
    </row>
    <row r="39" spans="1:15">
      <c r="A39" s="78">
        <v>0.83333333333333304</v>
      </c>
      <c r="B39" s="76"/>
      <c r="C39" s="76"/>
      <c r="D39" s="76"/>
      <c r="E39" s="76"/>
      <c r="F39" s="76"/>
      <c r="G39" s="76"/>
      <c r="H39" s="76"/>
      <c r="I39" s="76"/>
      <c r="J39" s="76"/>
      <c r="K39" s="76"/>
      <c r="L39" s="76"/>
      <c r="M39" s="76"/>
      <c r="N39" s="76"/>
      <c r="O39" s="76"/>
    </row>
    <row r="40" spans="1:15">
      <c r="A40" s="78">
        <v>0.875</v>
      </c>
      <c r="B40" s="76"/>
      <c r="C40" s="76"/>
      <c r="D40" s="76"/>
      <c r="E40" s="76"/>
      <c r="F40" s="76"/>
      <c r="G40" s="76"/>
      <c r="H40" s="76"/>
      <c r="I40" s="76"/>
      <c r="J40" s="76"/>
      <c r="K40" s="76"/>
      <c r="L40" s="76"/>
      <c r="M40" s="76"/>
      <c r="N40" s="76"/>
      <c r="O40" s="76"/>
    </row>
    <row r="41" spans="1:15">
      <c r="A41" s="78">
        <v>0.91666666666666696</v>
      </c>
      <c r="B41" s="76"/>
      <c r="C41" s="76"/>
      <c r="D41" s="76"/>
      <c r="E41" s="76"/>
      <c r="F41" s="76"/>
      <c r="G41" s="76"/>
      <c r="H41" s="76"/>
      <c r="I41" s="76"/>
      <c r="J41" s="76"/>
      <c r="K41" s="76"/>
      <c r="L41" s="76"/>
      <c r="M41" s="76"/>
      <c r="N41" s="76"/>
      <c r="O41" s="76"/>
    </row>
    <row r="42" spans="1:15">
      <c r="A42" s="78">
        <v>0.95833333333333304</v>
      </c>
      <c r="B42" s="76"/>
      <c r="C42" s="76"/>
      <c r="D42" s="76"/>
      <c r="E42" s="76"/>
      <c r="F42" s="76"/>
      <c r="G42" s="76"/>
      <c r="H42" s="76"/>
      <c r="I42" s="76"/>
      <c r="J42" s="76"/>
      <c r="K42" s="76"/>
      <c r="L42" s="76"/>
      <c r="M42" s="76"/>
      <c r="N42" s="76"/>
      <c r="O42" s="76"/>
    </row>
    <row r="43" spans="1:15">
      <c r="A43" s="78">
        <v>1</v>
      </c>
      <c r="B43" s="76"/>
      <c r="C43" s="76"/>
      <c r="D43" s="76"/>
      <c r="E43" s="76"/>
      <c r="F43" s="76"/>
      <c r="G43" s="76"/>
      <c r="H43" s="76"/>
      <c r="I43" s="76"/>
      <c r="J43" s="76"/>
      <c r="K43" s="76"/>
      <c r="L43" s="76"/>
      <c r="M43" s="76"/>
      <c r="N43" s="76"/>
      <c r="O43" s="76"/>
    </row>
    <row r="44" spans="1:15">
      <c r="A44" s="78">
        <v>1.0416666666666701</v>
      </c>
      <c r="B44" s="76"/>
      <c r="C44" s="76"/>
      <c r="D44" s="76"/>
      <c r="E44" s="76"/>
      <c r="F44" s="76"/>
      <c r="G44" s="76"/>
      <c r="H44" s="76"/>
      <c r="I44" s="76"/>
      <c r="J44" s="76"/>
      <c r="K44" s="76"/>
      <c r="L44" s="76"/>
      <c r="M44" s="76"/>
      <c r="N44" s="76"/>
      <c r="O44" s="76"/>
    </row>
    <row r="45" spans="1:15">
      <c r="A45" s="78">
        <v>1.0833333333333299</v>
      </c>
      <c r="B45" s="76"/>
      <c r="C45" s="76"/>
      <c r="D45" s="76"/>
      <c r="E45" s="76"/>
      <c r="F45" s="76"/>
      <c r="G45" s="76"/>
      <c r="H45" s="76"/>
      <c r="I45" s="76"/>
      <c r="J45" s="76"/>
      <c r="K45" s="76"/>
      <c r="L45" s="76"/>
      <c r="M45" s="76"/>
      <c r="N45" s="76"/>
      <c r="O45" s="76"/>
    </row>
    <row r="46" spans="1:15">
      <c r="A46" s="78">
        <v>1.125</v>
      </c>
      <c r="B46" s="76"/>
      <c r="C46" s="76"/>
      <c r="D46" s="76"/>
      <c r="E46" s="76"/>
      <c r="F46" s="76"/>
      <c r="G46" s="76"/>
      <c r="H46" s="76"/>
      <c r="I46" s="76"/>
      <c r="J46" s="76"/>
      <c r="K46" s="76"/>
      <c r="L46" s="76"/>
      <c r="M46" s="76"/>
      <c r="N46" s="76"/>
      <c r="O46" s="76"/>
    </row>
    <row r="47" spans="1:15">
      <c r="A47" s="78">
        <v>1.1666666666666701</v>
      </c>
      <c r="B47" s="76"/>
      <c r="C47" s="76"/>
      <c r="D47" s="76"/>
      <c r="E47" s="76"/>
      <c r="F47" s="76"/>
      <c r="G47" s="76"/>
      <c r="H47" s="76"/>
      <c r="I47" s="76"/>
      <c r="J47" s="76"/>
      <c r="K47" s="76"/>
      <c r="L47" s="76"/>
      <c r="M47" s="76"/>
      <c r="N47" s="76"/>
      <c r="O47" s="76"/>
    </row>
    <row r="48" spans="1:15">
      <c r="A48" s="78">
        <v>1.2083333333333299</v>
      </c>
      <c r="B48" s="76"/>
      <c r="C48" s="76"/>
      <c r="D48" s="76"/>
      <c r="E48" s="76"/>
      <c r="F48" s="76"/>
      <c r="G48" s="76"/>
      <c r="H48" s="76"/>
      <c r="I48" s="76"/>
      <c r="J48" s="76"/>
      <c r="K48" s="76"/>
      <c r="L48" s="76"/>
      <c r="M48" s="76"/>
      <c r="N48" s="76"/>
      <c r="O48" s="76"/>
    </row>
    <row r="49" spans="1:15">
      <c r="A49" s="78">
        <v>1.25</v>
      </c>
      <c r="B49" s="76"/>
      <c r="C49" s="76"/>
      <c r="D49" s="76"/>
      <c r="E49" s="76"/>
      <c r="F49" s="76"/>
      <c r="G49" s="76"/>
      <c r="H49" s="76"/>
      <c r="I49" s="76"/>
      <c r="J49" s="76"/>
      <c r="K49" s="76"/>
      <c r="L49" s="76"/>
      <c r="M49" s="76"/>
      <c r="N49" s="76"/>
      <c r="O49" s="76"/>
    </row>
  </sheetData>
  <sheetProtection selectLockedCells="1"/>
  <protectedRanges>
    <protectedRange sqref="A1:O49" name="Range1"/>
  </protectedRanges>
  <mergeCells count="21">
    <mergeCell ref="B14:E14"/>
    <mergeCell ref="B15:E15"/>
    <mergeCell ref="B16:E16"/>
    <mergeCell ref="B17:E17"/>
    <mergeCell ref="H5:K5"/>
    <mergeCell ref="H6:K6"/>
    <mergeCell ref="H9:K9"/>
    <mergeCell ref="H10:K10"/>
    <mergeCell ref="H7:I7"/>
    <mergeCell ref="H14:K14"/>
    <mergeCell ref="H15:K15"/>
    <mergeCell ref="H16:K16"/>
    <mergeCell ref="H17:K17"/>
    <mergeCell ref="H8:K8"/>
    <mergeCell ref="N24:O24"/>
    <mergeCell ref="B24:C24"/>
    <mergeCell ref="D24:E24"/>
    <mergeCell ref="F24:G24"/>
    <mergeCell ref="H24:I24"/>
    <mergeCell ref="J24:K24"/>
    <mergeCell ref="L24:M24"/>
  </mergeCells>
  <pageMargins left="0.7" right="0.7" top="0.75" bottom="0.75" header="0.3" footer="0.3"/>
  <pageSetup scale="77"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
  <sheetViews>
    <sheetView tabSelected="1" workbookViewId="0">
      <selection sqref="A1:J1"/>
    </sheetView>
  </sheetViews>
  <sheetFormatPr defaultRowHeight="12.75"/>
  <sheetData>
    <row r="1" spans="1:10" ht="30.75" customHeight="1">
      <c r="A1" s="122" t="s">
        <v>125</v>
      </c>
      <c r="B1" s="122"/>
      <c r="C1" s="122"/>
      <c r="D1" s="122"/>
      <c r="E1" s="122"/>
      <c r="F1" s="122"/>
      <c r="G1" s="122"/>
      <c r="H1" s="122"/>
      <c r="I1" s="122"/>
      <c r="J1" s="122"/>
    </row>
  </sheetData>
  <mergeCells count="1">
    <mergeCell ref="A1:J1"/>
  </mergeCells>
  <pageMargins left="0.7" right="0.7" top="0.75" bottom="0.75" header="0.3" footer="0.3"/>
  <pageSetup orientation="portrait" verticalDpi="0" r:id="rId1"/>
  <drawing r:id="rId2"/>
  <legacyDrawing r:id="rId3"/>
  <oleObjects>
    <mc:AlternateContent xmlns:mc="http://schemas.openxmlformats.org/markup-compatibility/2006">
      <mc:Choice Requires="x14">
        <oleObject progId="Document" shapeId="8193" r:id="rId4">
          <objectPr defaultSize="0" r:id="rId5">
            <anchor moveWithCells="1">
              <from>
                <xdr:col>0</xdr:col>
                <xdr:colOff>0</xdr:colOff>
                <xdr:row>1</xdr:row>
                <xdr:rowOff>0</xdr:rowOff>
              </from>
              <to>
                <xdr:col>10</xdr:col>
                <xdr:colOff>57150</xdr:colOff>
                <xdr:row>49</xdr:row>
                <xdr:rowOff>57150</xdr:rowOff>
              </to>
            </anchor>
          </objectPr>
        </oleObject>
      </mc:Choice>
      <mc:Fallback>
        <oleObject progId="Document" shapeId="819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Res Comp</vt:lpstr>
      <vt:lpstr>Salary Allocation</vt:lpstr>
      <vt:lpstr>Weekly Staff Schedule</vt:lpstr>
      <vt:lpstr>Member  Staff Schedule</vt:lpstr>
      <vt:lpstr>Instructions</vt:lpstr>
      <vt:lpstr>'Res Comp'!Print_Area</vt:lpstr>
      <vt:lpstr>'Weekly Staff Schedule'!Print_Area</vt:lpstr>
    </vt:vector>
  </TitlesOfParts>
  <Company>Fond du Lac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ratherme</dc:creator>
  <cp:lastModifiedBy>Brooks, Yvonne</cp:lastModifiedBy>
  <cp:lastPrinted>2016-11-30T18:38:51Z</cp:lastPrinted>
  <dcterms:created xsi:type="dcterms:W3CDTF">2006-09-13T18:46:05Z</dcterms:created>
  <dcterms:modified xsi:type="dcterms:W3CDTF">2016-12-28T20:37:48Z</dcterms:modified>
</cp:coreProperties>
</file>